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018005\Box\3991_DX推進室\DX推進室用\TriLink\案件毎\2025年実施案件\3510-大阪法人（2025大阪・関西万博への学校単位での招待事業）\web-expo-kodomo\"/>
    </mc:Choice>
  </mc:AlternateContent>
  <xr:revisionPtr revIDLastSave="0" documentId="13_ncr:1_{FA16BB78-DA98-4DE9-BC7A-4D7B14F9F11F}" xr6:coauthVersionLast="47" xr6:coauthVersionMax="47" xr10:uidLastSave="{00000000-0000-0000-0000-000000000000}"/>
  <bookViews>
    <workbookView xWindow="-110" yWindow="-110" windowWidth="19420" windowHeight="11500" xr2:uid="{53E22ADB-CB0D-4A17-A3CD-9D17C58AEEE7}"/>
  </bookViews>
  <sheets>
    <sheet name="パビリオンナビゲーター" sheetId="1" r:id="rId1"/>
  </sheets>
  <definedNames>
    <definedName name="_xlnm.Print_Area" localSheetId="0">パビリオンナビゲーター!$A$1:$F$45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K6" i="1" s="1"/>
  <c r="J31" i="1"/>
  <c r="K31" i="1" s="1"/>
  <c r="J30" i="1"/>
  <c r="K30" i="1" s="1"/>
  <c r="J3" i="1"/>
  <c r="K3" i="1" s="1"/>
  <c r="J40" i="1"/>
  <c r="K40" i="1" s="1"/>
  <c r="J39" i="1"/>
  <c r="K39" i="1" s="1"/>
  <c r="J38" i="1"/>
  <c r="K38" i="1" s="1"/>
  <c r="J37" i="1"/>
  <c r="K37" i="1" s="1"/>
  <c r="J36" i="1"/>
  <c r="K36" i="1" s="1"/>
  <c r="J29" i="1"/>
  <c r="K29" i="1" s="1"/>
  <c r="J32" i="1"/>
  <c r="K32" i="1" s="1"/>
  <c r="J33" i="1"/>
  <c r="K33" i="1" s="1"/>
  <c r="J34" i="1"/>
  <c r="K34" i="1" s="1"/>
  <c r="J35" i="1"/>
  <c r="K35" i="1" s="1"/>
  <c r="J4" i="1"/>
  <c r="K4" i="1" s="1"/>
  <c r="J5" i="1"/>
  <c r="K5" i="1" s="1"/>
  <c r="J7" i="1"/>
  <c r="K7" i="1" s="1"/>
  <c r="J8" i="1"/>
  <c r="K8" i="1" s="1"/>
  <c r="J9" i="1"/>
  <c r="K9" i="1" s="1"/>
  <c r="J10" i="1"/>
  <c r="K10" i="1" s="1"/>
  <c r="J11" i="1"/>
  <c r="K11" i="1" s="1"/>
  <c r="J28" i="1"/>
  <c r="K28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12" i="1"/>
  <c r="K12" i="1" s="1"/>
  <c r="B43" i="1" l="1"/>
</calcChain>
</file>

<file path=xl/sharedStrings.xml><?xml version="1.0" encoding="utf-8"?>
<sst xmlns="http://schemas.openxmlformats.org/spreadsheetml/2006/main" count="49" uniqueCount="48">
  <si>
    <t>⑥パビリオンで選ぶ</t>
    <rPh sb="7" eb="8">
      <t>エラ</t>
    </rPh>
    <phoneticPr fontId="1"/>
  </si>
  <si>
    <t>⑦参加条件</t>
    <rPh sb="1" eb="3">
      <t>サンカ</t>
    </rPh>
    <rPh sb="3" eb="5">
      <t>ジョウケン</t>
    </rPh>
    <phoneticPr fontId="1"/>
  </si>
  <si>
    <t>⑧車いすでの入場希望人数</t>
    <rPh sb="1" eb="2">
      <t>クルマ</t>
    </rPh>
    <rPh sb="6" eb="8">
      <t>ニュウジョウ</t>
    </rPh>
    <rPh sb="8" eb="10">
      <t>キボウ</t>
    </rPh>
    <rPh sb="10" eb="12">
      <t>ニンズウ</t>
    </rPh>
    <phoneticPr fontId="1"/>
  </si>
  <si>
    <t>貧困をなくそう</t>
    <rPh sb="0" eb="2">
      <t>ヒンコン</t>
    </rPh>
    <phoneticPr fontId="1"/>
  </si>
  <si>
    <t>飢餓をゼロに</t>
    <rPh sb="0" eb="2">
      <t>キガ</t>
    </rPh>
    <phoneticPr fontId="1"/>
  </si>
  <si>
    <t>すべての人に健康と福祉を</t>
    <rPh sb="4" eb="5">
      <t>ヒト</t>
    </rPh>
    <rPh sb="6" eb="8">
      <t>ケンコウ</t>
    </rPh>
    <rPh sb="9" eb="11">
      <t>フクシ</t>
    </rPh>
    <phoneticPr fontId="1"/>
  </si>
  <si>
    <t>質の高い教育をみんなに</t>
    <rPh sb="0" eb="1">
      <t>シツ</t>
    </rPh>
    <rPh sb="2" eb="3">
      <t>タカ</t>
    </rPh>
    <rPh sb="4" eb="6">
      <t>キョウイク</t>
    </rPh>
    <phoneticPr fontId="1"/>
  </si>
  <si>
    <t>ジェンダー平等を実現しよう</t>
    <rPh sb="5" eb="7">
      <t>ビョウドウ</t>
    </rPh>
    <rPh sb="8" eb="10">
      <t>ジツゲン</t>
    </rPh>
    <phoneticPr fontId="1"/>
  </si>
  <si>
    <t>安全な水とトイレを世界中に</t>
    <rPh sb="0" eb="2">
      <t>アンゼン</t>
    </rPh>
    <rPh sb="3" eb="4">
      <t>ミズ</t>
    </rPh>
    <rPh sb="9" eb="12">
      <t>セカイチュウ</t>
    </rPh>
    <phoneticPr fontId="1"/>
  </si>
  <si>
    <t>エネルギーをみんなにそしてクリーンに</t>
    <phoneticPr fontId="1"/>
  </si>
  <si>
    <t>働きがいも経済成長も</t>
    <rPh sb="0" eb="1">
      <t>ハタラ</t>
    </rPh>
    <rPh sb="5" eb="7">
      <t>ケイザイ</t>
    </rPh>
    <rPh sb="7" eb="9">
      <t>セイチョウ</t>
    </rPh>
    <phoneticPr fontId="1"/>
  </si>
  <si>
    <t>産業と技術確認の基盤をつくろう</t>
    <rPh sb="0" eb="2">
      <t>サンギョウ</t>
    </rPh>
    <rPh sb="3" eb="5">
      <t>ギジュツ</t>
    </rPh>
    <rPh sb="5" eb="7">
      <t>カクニン</t>
    </rPh>
    <rPh sb="8" eb="10">
      <t>キバン</t>
    </rPh>
    <phoneticPr fontId="1"/>
  </si>
  <si>
    <t>人や国の不平等をなくそう</t>
    <rPh sb="0" eb="1">
      <t>ヒト</t>
    </rPh>
    <rPh sb="2" eb="3">
      <t>クニ</t>
    </rPh>
    <rPh sb="4" eb="7">
      <t>フビョウドウ</t>
    </rPh>
    <phoneticPr fontId="1"/>
  </si>
  <si>
    <t>住み続けられるまちづくりを</t>
    <rPh sb="0" eb="1">
      <t>スミ</t>
    </rPh>
    <rPh sb="2" eb="3">
      <t>ツヅ</t>
    </rPh>
    <phoneticPr fontId="1"/>
  </si>
  <si>
    <t>つくる責任　つかう責任</t>
    <rPh sb="3" eb="5">
      <t>セキニン</t>
    </rPh>
    <rPh sb="9" eb="11">
      <t>セキニン</t>
    </rPh>
    <phoneticPr fontId="1"/>
  </si>
  <si>
    <t>気候変動に具体的な対策を</t>
    <rPh sb="0" eb="4">
      <t>キコウヘンドウ</t>
    </rPh>
    <rPh sb="5" eb="8">
      <t>グタイテキ</t>
    </rPh>
    <rPh sb="9" eb="11">
      <t>タイサク</t>
    </rPh>
    <phoneticPr fontId="1"/>
  </si>
  <si>
    <t>海の豊かさを守ろう</t>
    <rPh sb="0" eb="1">
      <t>ウミ</t>
    </rPh>
    <rPh sb="2" eb="3">
      <t>ユタ</t>
    </rPh>
    <rPh sb="6" eb="7">
      <t>マモ</t>
    </rPh>
    <phoneticPr fontId="1"/>
  </si>
  <si>
    <t>陸の豊かさも守ろう</t>
    <rPh sb="0" eb="1">
      <t>リク</t>
    </rPh>
    <rPh sb="2" eb="3">
      <t>ユタ</t>
    </rPh>
    <rPh sb="6" eb="7">
      <t>マモ</t>
    </rPh>
    <phoneticPr fontId="1"/>
  </si>
  <si>
    <t>平和と公正をすべての人に</t>
    <rPh sb="0" eb="2">
      <t>ヘイワ</t>
    </rPh>
    <rPh sb="3" eb="5">
      <t>コウセイ</t>
    </rPh>
    <rPh sb="10" eb="11">
      <t>ヒト</t>
    </rPh>
    <phoneticPr fontId="1"/>
  </si>
  <si>
    <t>パートナーシップで目標を達成しよう</t>
    <rPh sb="9" eb="11">
      <t>モクヒョウ</t>
    </rPh>
    <rPh sb="12" eb="14">
      <t>タッセイ</t>
    </rPh>
    <phoneticPr fontId="1"/>
  </si>
  <si>
    <t>いのちを救う（S）</t>
    <rPh sb="4" eb="5">
      <t>スク</t>
    </rPh>
    <phoneticPr fontId="1"/>
  </si>
  <si>
    <t>いのちに力を与える（E)</t>
    <rPh sb="4" eb="5">
      <t>チカラ</t>
    </rPh>
    <rPh sb="6" eb="7">
      <t>アタ</t>
    </rPh>
    <phoneticPr fontId="1"/>
  </si>
  <si>
    <t>いのちをつなぐ（C)</t>
    <phoneticPr fontId="1"/>
  </si>
  <si>
    <t>時間帯希望なし（N）</t>
    <rPh sb="0" eb="3">
      <t>ジカンタイ</t>
    </rPh>
    <rPh sb="3" eb="5">
      <t>キボウ</t>
    </rPh>
    <phoneticPr fontId="1"/>
  </si>
  <si>
    <t>午前（10:00~13:00）（A）</t>
    <rPh sb="0" eb="2">
      <t>ゴゼン</t>
    </rPh>
    <phoneticPr fontId="1"/>
  </si>
  <si>
    <t>午後（13:00～16:00）（P）</t>
    <rPh sb="0" eb="2">
      <t>ゴゴ</t>
    </rPh>
    <phoneticPr fontId="1"/>
  </si>
  <si>
    <t>夕方（16:00～）（E）</t>
    <rPh sb="0" eb="2">
      <t>ユウガタ</t>
    </rPh>
    <phoneticPr fontId="1"/>
  </si>
  <si>
    <t>同パビリオン希望（U）</t>
    <rPh sb="0" eb="1">
      <t>オナ</t>
    </rPh>
    <rPh sb="6" eb="8">
      <t>キボウ</t>
    </rPh>
    <phoneticPr fontId="1"/>
  </si>
  <si>
    <t>同テーマ希望（X)</t>
    <rPh sb="0" eb="1">
      <t>オナ</t>
    </rPh>
    <rPh sb="4" eb="6">
      <t>キボウ</t>
    </rPh>
    <phoneticPr fontId="1"/>
  </si>
  <si>
    <t>○</t>
    <phoneticPr fontId="1"/>
  </si>
  <si>
    <t>◆パビリオンナビゲーター</t>
    <phoneticPr fontId="1"/>
  </si>
  <si>
    <t>テーマで選ぶ（L）</t>
  </si>
  <si>
    <t>パビリオンで選ぶ（P)</t>
  </si>
  <si>
    <t>時間で選ぶ（T)</t>
  </si>
  <si>
    <t>テーマ・時間指定なし（N)</t>
  </si>
  <si>
    <t>団体でのパビリオン予約を希望しない（X)</t>
  </si>
  <si>
    <r>
      <t xml:space="preserve">②選び方
</t>
    </r>
    <r>
      <rPr>
        <b/>
        <sz val="12"/>
        <color rgb="FFFF0000"/>
        <rFont val="メイリオ"/>
        <family val="3"/>
        <charset val="128"/>
      </rPr>
      <t>※どれか１つのみ選択してください。</t>
    </r>
    <rPh sb="1" eb="2">
      <t>エラ</t>
    </rPh>
    <rPh sb="3" eb="4">
      <t>カタ</t>
    </rPh>
    <phoneticPr fontId="1"/>
  </si>
  <si>
    <r>
      <t xml:space="preserve">③テーマで選ぶ
</t>
    </r>
    <r>
      <rPr>
        <b/>
        <sz val="12"/>
        <color rgb="FFFF0000"/>
        <rFont val="メイリオ"/>
        <family val="3"/>
        <charset val="128"/>
      </rPr>
      <t>※どれか１つのみ選択してください。</t>
    </r>
    <rPh sb="5" eb="6">
      <t>エラ</t>
    </rPh>
    <rPh sb="16" eb="18">
      <t>センタク</t>
    </rPh>
    <phoneticPr fontId="1"/>
  </si>
  <si>
    <r>
      <t xml:space="preserve">④SDGs
</t>
    </r>
    <r>
      <rPr>
        <b/>
        <sz val="12"/>
        <color rgb="FFFF0000"/>
        <rFont val="メイリオ"/>
        <family val="3"/>
        <charset val="128"/>
      </rPr>
      <t>※３つ選択し「○」をお付けください。</t>
    </r>
    <rPh sb="9" eb="11">
      <t>センタク</t>
    </rPh>
    <rPh sb="17" eb="18">
      <t>ツ</t>
    </rPh>
    <phoneticPr fontId="1"/>
  </si>
  <si>
    <t>時台に入場</t>
    <rPh sb="0" eb="1">
      <t>トキ</t>
    </rPh>
    <rPh sb="1" eb="2">
      <t>ダイ</t>
    </rPh>
    <rPh sb="3" eb="5">
      <t>ニュウジョウ</t>
    </rPh>
    <phoneticPr fontId="1"/>
  </si>
  <si>
    <t>←このリンク先からお調べいただき、所要時間を確認の上、こちらにコードを入力してください。</t>
    <rPh sb="6" eb="7">
      <t>サキ</t>
    </rPh>
    <rPh sb="10" eb="11">
      <t>シラ</t>
    </rPh>
    <rPh sb="17" eb="21">
      <t>ショヨウジカン</t>
    </rPh>
    <rPh sb="22" eb="24">
      <t>カクニン</t>
    </rPh>
    <rPh sb="25" eb="26">
      <t>ウエ</t>
    </rPh>
    <rPh sb="35" eb="37">
      <t>ニュウリョク</t>
    </rPh>
    <phoneticPr fontId="1"/>
  </si>
  <si>
    <t>昼　（11:00～14:00）（L）</t>
    <rPh sb="0" eb="1">
      <t>ヒル</t>
    </rPh>
    <phoneticPr fontId="1"/>
  </si>
  <si>
    <t>時間を指定（T）</t>
    <rPh sb="0" eb="2">
      <t>ジカン</t>
    </rPh>
    <rPh sb="3" eb="5">
      <t>シテイ</t>
    </rPh>
    <phoneticPr fontId="1"/>
  </si>
  <si>
    <t xml:space="preserve">⑤時間で選ぶ
</t>
    <rPh sb="1" eb="3">
      <t>ジカン</t>
    </rPh>
    <rPh sb="4" eb="5">
      <t>エラ</t>
    </rPh>
    <phoneticPr fontId="1"/>
  </si>
  <si>
    <t>①来場日
※４桁でご入力ください。
例：６月15日来場の場合 → 「0615」と入力</t>
    <rPh sb="1" eb="4">
      <t>ライジョウビ</t>
    </rPh>
    <rPh sb="7" eb="8">
      <t>ケタ</t>
    </rPh>
    <rPh sb="10" eb="12">
      <t>ニュウリョク</t>
    </rPh>
    <rPh sb="18" eb="19">
      <t>レイ</t>
    </rPh>
    <rPh sb="21" eb="22">
      <t>ガツ</t>
    </rPh>
    <rPh sb="24" eb="25">
      <t>ニチ</t>
    </rPh>
    <rPh sb="25" eb="27">
      <t>ライジョウ</t>
    </rPh>
    <rPh sb="28" eb="30">
      <t>バアイ</t>
    </rPh>
    <rPh sb="40" eb="42">
      <t>ニュウリョク</t>
    </rPh>
    <phoneticPr fontId="1"/>
  </si>
  <si>
    <t>台</t>
    <rPh sb="0" eb="1">
      <t>ダイ</t>
    </rPh>
    <phoneticPr fontId="1"/>
  </si>
  <si>
    <t>申込内容確認</t>
    <rPh sb="0" eb="2">
      <t>モウシコミ</t>
    </rPh>
    <rPh sb="2" eb="4">
      <t>ナイヨウ</t>
    </rPh>
    <rPh sb="4" eb="6">
      <t>カクニン</t>
    </rPh>
    <phoneticPr fontId="1"/>
  </si>
  <si>
    <t>↑　上記内容をコピーし、大阪府教育庁システムに貼り付けてください。　↑</t>
    <rPh sb="2" eb="4">
      <t>ジョウキ</t>
    </rPh>
    <rPh sb="4" eb="6">
      <t>ナイヨウ</t>
    </rPh>
    <rPh sb="12" eb="15">
      <t>オオサカフ</t>
    </rPh>
    <rPh sb="15" eb="18">
      <t>キョウイクチョウ</t>
    </rPh>
    <rPh sb="23" eb="24">
      <t>ハ</t>
    </rPh>
    <rPh sb="25" eb="26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</si>
</sst>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 applyAlignment="1"/>
    <xf numFmtId="0" fontId="2" fillId="0" borderId="4" xfId="0" applyFont="1" applyBorder="1">
      <alignment vertical="center"/>
    </xf>
    <xf numFmtId="0" fontId="8" fillId="0" borderId="2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4" borderId="0" xfId="0" applyFont="1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cket.expo2025.or.jp/basic/?id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CB12-F977-408D-8636-86ED727060DD}">
  <sheetPr>
    <pageSetUpPr fitToPage="1"/>
  </sheetPr>
  <dimension ref="B1:K44"/>
  <sheetViews>
    <sheetView tabSelected="1" view="pageBreakPreview" zoomScale="85" zoomScaleNormal="70" zoomScaleSheetLayoutView="85" workbookViewId="0"/>
  </sheetViews>
  <sheetFormatPr defaultColWidth="8.6640625" defaultRowHeight="14.5" x14ac:dyDescent="0.55000000000000004"/>
  <cols>
    <col min="1" max="1" width="1.58203125" style="1" customWidth="1"/>
    <col min="2" max="2" width="38" style="1" customWidth="1"/>
    <col min="3" max="3" width="3.33203125" style="1" customWidth="1"/>
    <col min="4" max="4" width="2.9140625" style="2" customWidth="1"/>
    <col min="5" max="5" width="37.08203125" style="1" customWidth="1"/>
    <col min="6" max="6" width="1.33203125" style="1" customWidth="1"/>
    <col min="7" max="7" width="8.6640625" style="1"/>
    <col min="8" max="8" width="8.6640625" style="2" hidden="1" customWidth="1"/>
    <col min="9" max="9" width="8.6640625" style="1"/>
    <col min="10" max="10" width="25.1640625" style="22" customWidth="1"/>
    <col min="11" max="11" width="44.58203125" style="1" customWidth="1"/>
    <col min="12" max="16384" width="8.6640625" style="1"/>
  </cols>
  <sheetData>
    <row r="1" spans="2:11" ht="6.5" customHeight="1" x14ac:dyDescent="0.55000000000000004"/>
    <row r="2" spans="2:11" ht="17" customHeight="1" x14ac:dyDescent="0.65">
      <c r="B2" s="4" t="s">
        <v>30</v>
      </c>
    </row>
    <row r="3" spans="2:11" ht="43" customHeight="1" x14ac:dyDescent="0.55000000000000004">
      <c r="B3" s="27" t="s">
        <v>44</v>
      </c>
      <c r="C3" s="54"/>
      <c r="D3" s="54"/>
      <c r="E3" s="54"/>
      <c r="J3" s="23" t="str">
        <f>IF(C3&lt;&gt;"",C3,"")</f>
        <v/>
      </c>
      <c r="K3" s="26" t="str">
        <f t="shared" ref="K3" si="0">IF(J3="","",J3&amp;E3)</f>
        <v/>
      </c>
    </row>
    <row r="4" spans="2:11" ht="16.5" customHeight="1" x14ac:dyDescent="0.55000000000000004">
      <c r="B4" s="55" t="s">
        <v>36</v>
      </c>
      <c r="C4" s="19"/>
      <c r="D4" s="57" t="s">
        <v>31</v>
      </c>
      <c r="E4" s="58"/>
      <c r="J4" s="23" t="str">
        <f t="shared" ref="J4:J11" si="1">IF(C4="○",D4,"")</f>
        <v/>
      </c>
      <c r="K4" s="26" t="str">
        <f>IF(J4="","","【選び方】"&amp;J4)</f>
        <v/>
      </c>
    </row>
    <row r="5" spans="2:11" ht="16.5" customHeight="1" x14ac:dyDescent="0.55000000000000004">
      <c r="B5" s="56"/>
      <c r="C5" s="20"/>
      <c r="D5" s="30" t="s">
        <v>32</v>
      </c>
      <c r="E5" s="31"/>
      <c r="J5" s="23" t="str">
        <f t="shared" si="1"/>
        <v/>
      </c>
      <c r="K5" s="26" t="str">
        <f>IF(J5="","","【選び方】"&amp;J5)</f>
        <v/>
      </c>
    </row>
    <row r="6" spans="2:11" ht="16.5" customHeight="1" x14ac:dyDescent="0.55000000000000004">
      <c r="B6" s="56"/>
      <c r="C6" s="20"/>
      <c r="D6" s="30" t="s">
        <v>33</v>
      </c>
      <c r="E6" s="31"/>
      <c r="J6" s="23" t="str">
        <f>IF(C6="○",D6,"")</f>
        <v/>
      </c>
      <c r="K6" s="26" t="str">
        <f>IF(J6="","","【選び方】"&amp;J6)</f>
        <v/>
      </c>
    </row>
    <row r="7" spans="2:11" ht="16.5" customHeight="1" x14ac:dyDescent="0.55000000000000004">
      <c r="B7" s="56"/>
      <c r="C7" s="20"/>
      <c r="D7" s="30" t="s">
        <v>34</v>
      </c>
      <c r="E7" s="31"/>
      <c r="J7" s="23" t="str">
        <f t="shared" si="1"/>
        <v/>
      </c>
      <c r="K7" s="26" t="str">
        <f t="shared" ref="K7:K8" si="2">IF(J7="","","【選び方】"&amp;J7)</f>
        <v/>
      </c>
    </row>
    <row r="8" spans="2:11" ht="16.5" customHeight="1" x14ac:dyDescent="0.55000000000000004">
      <c r="B8" s="39"/>
      <c r="C8" s="21"/>
      <c r="D8" s="59" t="s">
        <v>35</v>
      </c>
      <c r="E8" s="60"/>
      <c r="J8" s="23" t="str">
        <f t="shared" si="1"/>
        <v/>
      </c>
      <c r="K8" s="26" t="str">
        <f t="shared" si="2"/>
        <v/>
      </c>
    </row>
    <row r="9" spans="2:11" x14ac:dyDescent="0.55000000000000004">
      <c r="B9" s="47" t="s">
        <v>37</v>
      </c>
      <c r="C9" s="19"/>
      <c r="D9" s="48" t="s">
        <v>20</v>
      </c>
      <c r="E9" s="49"/>
      <c r="J9" s="23" t="str">
        <f t="shared" si="1"/>
        <v/>
      </c>
      <c r="K9" s="26" t="str">
        <f>IF(J9="","","【テーマ】"&amp;J9)</f>
        <v/>
      </c>
    </row>
    <row r="10" spans="2:11" x14ac:dyDescent="0.55000000000000004">
      <c r="B10" s="42"/>
      <c r="C10" s="20"/>
      <c r="D10" s="50" t="s">
        <v>21</v>
      </c>
      <c r="E10" s="51"/>
      <c r="J10" s="23" t="str">
        <f t="shared" si="1"/>
        <v/>
      </c>
      <c r="K10" s="26" t="str">
        <f t="shared" ref="K10:K11" si="3">IF(J10="","","【テーマ】"&amp;J10)</f>
        <v/>
      </c>
    </row>
    <row r="11" spans="2:11" x14ac:dyDescent="0.55000000000000004">
      <c r="B11" s="42"/>
      <c r="C11" s="21"/>
      <c r="D11" s="52" t="s">
        <v>22</v>
      </c>
      <c r="E11" s="53"/>
      <c r="J11" s="23" t="str">
        <f t="shared" si="1"/>
        <v/>
      </c>
      <c r="K11" s="26" t="str">
        <f t="shared" si="3"/>
        <v/>
      </c>
    </row>
    <row r="12" spans="2:11" ht="12.5" customHeight="1" x14ac:dyDescent="0.55000000000000004">
      <c r="B12" s="47" t="s">
        <v>38</v>
      </c>
      <c r="C12" s="10"/>
      <c r="D12" s="11">
        <v>1</v>
      </c>
      <c r="E12" s="12" t="s">
        <v>3</v>
      </c>
      <c r="J12" s="23" t="str">
        <f>IF(C12="○",D12,"")</f>
        <v/>
      </c>
      <c r="K12" s="26" t="str">
        <f>IF(J12="","",J12&amp;"/")</f>
        <v/>
      </c>
    </row>
    <row r="13" spans="2:11" ht="12.5" customHeight="1" x14ac:dyDescent="0.55000000000000004">
      <c r="B13" s="47"/>
      <c r="C13" s="13"/>
      <c r="D13" s="14">
        <v>2</v>
      </c>
      <c r="E13" s="15" t="s">
        <v>4</v>
      </c>
      <c r="J13" s="23" t="str">
        <f t="shared" ref="J13:J39" si="4">IF(C13="○",D13,"")</f>
        <v/>
      </c>
      <c r="K13" s="26" t="str">
        <f t="shared" ref="K13:K28" si="5">IF(J13="","",J13&amp;"/")</f>
        <v/>
      </c>
    </row>
    <row r="14" spans="2:11" ht="12.5" customHeight="1" x14ac:dyDescent="0.55000000000000004">
      <c r="B14" s="47"/>
      <c r="C14" s="13"/>
      <c r="D14" s="14">
        <v>3</v>
      </c>
      <c r="E14" s="15" t="s">
        <v>5</v>
      </c>
      <c r="J14" s="23" t="str">
        <f t="shared" si="4"/>
        <v/>
      </c>
      <c r="K14" s="26" t="str">
        <f t="shared" si="5"/>
        <v/>
      </c>
    </row>
    <row r="15" spans="2:11" ht="12.5" customHeight="1" x14ac:dyDescent="0.55000000000000004">
      <c r="B15" s="47"/>
      <c r="C15" s="13"/>
      <c r="D15" s="14">
        <v>4</v>
      </c>
      <c r="E15" s="15" t="s">
        <v>6</v>
      </c>
      <c r="J15" s="23" t="str">
        <f t="shared" si="4"/>
        <v/>
      </c>
      <c r="K15" s="26" t="str">
        <f t="shared" si="5"/>
        <v/>
      </c>
    </row>
    <row r="16" spans="2:11" ht="12.5" customHeight="1" x14ac:dyDescent="0.55000000000000004">
      <c r="B16" s="47"/>
      <c r="C16" s="13"/>
      <c r="D16" s="14">
        <v>5</v>
      </c>
      <c r="E16" s="15" t="s">
        <v>7</v>
      </c>
      <c r="J16" s="23" t="str">
        <f t="shared" si="4"/>
        <v/>
      </c>
      <c r="K16" s="26" t="str">
        <f t="shared" si="5"/>
        <v/>
      </c>
    </row>
    <row r="17" spans="2:11" ht="12.5" customHeight="1" x14ac:dyDescent="0.55000000000000004">
      <c r="B17" s="47"/>
      <c r="C17" s="13"/>
      <c r="D17" s="14">
        <v>6</v>
      </c>
      <c r="E17" s="15" t="s">
        <v>8</v>
      </c>
      <c r="H17" s="2" t="s">
        <v>29</v>
      </c>
      <c r="J17" s="23" t="str">
        <f t="shared" si="4"/>
        <v/>
      </c>
      <c r="K17" s="26" t="str">
        <f t="shared" si="5"/>
        <v/>
      </c>
    </row>
    <row r="18" spans="2:11" ht="12.5" customHeight="1" x14ac:dyDescent="0.55000000000000004">
      <c r="B18" s="47"/>
      <c r="C18" s="13"/>
      <c r="D18" s="14">
        <v>7</v>
      </c>
      <c r="E18" s="15" t="s">
        <v>9</v>
      </c>
      <c r="J18" s="23" t="str">
        <f t="shared" si="4"/>
        <v/>
      </c>
      <c r="K18" s="26" t="str">
        <f t="shared" si="5"/>
        <v/>
      </c>
    </row>
    <row r="19" spans="2:11" ht="12.5" customHeight="1" x14ac:dyDescent="0.55000000000000004">
      <c r="B19" s="47"/>
      <c r="C19" s="13"/>
      <c r="D19" s="14">
        <v>8</v>
      </c>
      <c r="E19" s="15" t="s">
        <v>10</v>
      </c>
      <c r="J19" s="23" t="str">
        <f t="shared" si="4"/>
        <v/>
      </c>
      <c r="K19" s="26" t="str">
        <f t="shared" si="5"/>
        <v/>
      </c>
    </row>
    <row r="20" spans="2:11" ht="12.5" customHeight="1" x14ac:dyDescent="0.55000000000000004">
      <c r="B20" s="47"/>
      <c r="C20" s="13"/>
      <c r="D20" s="14">
        <v>9</v>
      </c>
      <c r="E20" s="15" t="s">
        <v>11</v>
      </c>
      <c r="H20" s="2">
        <v>9</v>
      </c>
      <c r="J20" s="23" t="str">
        <f t="shared" si="4"/>
        <v/>
      </c>
      <c r="K20" s="26" t="str">
        <f t="shared" si="5"/>
        <v/>
      </c>
    </row>
    <row r="21" spans="2:11" ht="12.5" customHeight="1" x14ac:dyDescent="0.55000000000000004">
      <c r="B21" s="47"/>
      <c r="C21" s="13"/>
      <c r="D21" s="14">
        <v>10</v>
      </c>
      <c r="E21" s="15" t="s">
        <v>12</v>
      </c>
      <c r="H21" s="2">
        <v>10</v>
      </c>
      <c r="J21" s="23" t="str">
        <f t="shared" si="4"/>
        <v/>
      </c>
      <c r="K21" s="26" t="str">
        <f t="shared" si="5"/>
        <v/>
      </c>
    </row>
    <row r="22" spans="2:11" ht="12.5" customHeight="1" x14ac:dyDescent="0.55000000000000004">
      <c r="B22" s="47"/>
      <c r="C22" s="13"/>
      <c r="D22" s="14">
        <v>11</v>
      </c>
      <c r="E22" s="15" t="s">
        <v>13</v>
      </c>
      <c r="H22" s="2">
        <v>11</v>
      </c>
      <c r="J22" s="23" t="str">
        <f t="shared" si="4"/>
        <v/>
      </c>
      <c r="K22" s="26" t="str">
        <f t="shared" si="5"/>
        <v/>
      </c>
    </row>
    <row r="23" spans="2:11" ht="12.5" customHeight="1" x14ac:dyDescent="0.55000000000000004">
      <c r="B23" s="47"/>
      <c r="C23" s="13"/>
      <c r="D23" s="14">
        <v>12</v>
      </c>
      <c r="E23" s="15" t="s">
        <v>14</v>
      </c>
      <c r="H23" s="2">
        <v>12</v>
      </c>
      <c r="J23" s="23" t="str">
        <f t="shared" si="4"/>
        <v/>
      </c>
      <c r="K23" s="26" t="str">
        <f t="shared" si="5"/>
        <v/>
      </c>
    </row>
    <row r="24" spans="2:11" ht="12.5" customHeight="1" x14ac:dyDescent="0.55000000000000004">
      <c r="B24" s="47"/>
      <c r="C24" s="13"/>
      <c r="D24" s="14">
        <v>13</v>
      </c>
      <c r="E24" s="15" t="s">
        <v>15</v>
      </c>
      <c r="H24" s="2">
        <v>13</v>
      </c>
      <c r="J24" s="23" t="str">
        <f t="shared" si="4"/>
        <v/>
      </c>
      <c r="K24" s="26" t="str">
        <f t="shared" si="5"/>
        <v/>
      </c>
    </row>
    <row r="25" spans="2:11" ht="12.5" customHeight="1" x14ac:dyDescent="0.55000000000000004">
      <c r="B25" s="47"/>
      <c r="C25" s="13"/>
      <c r="D25" s="14">
        <v>14</v>
      </c>
      <c r="E25" s="15" t="s">
        <v>16</v>
      </c>
      <c r="H25" s="2">
        <v>14</v>
      </c>
      <c r="J25" s="23" t="str">
        <f t="shared" si="4"/>
        <v/>
      </c>
      <c r="K25" s="26" t="str">
        <f t="shared" si="5"/>
        <v/>
      </c>
    </row>
    <row r="26" spans="2:11" ht="12.5" customHeight="1" x14ac:dyDescent="0.55000000000000004">
      <c r="B26" s="47"/>
      <c r="C26" s="13"/>
      <c r="D26" s="14">
        <v>15</v>
      </c>
      <c r="E26" s="15" t="s">
        <v>17</v>
      </c>
      <c r="H26" s="2">
        <v>15</v>
      </c>
      <c r="J26" s="23" t="str">
        <f t="shared" si="4"/>
        <v/>
      </c>
      <c r="K26" s="26" t="str">
        <f t="shared" si="5"/>
        <v/>
      </c>
    </row>
    <row r="27" spans="2:11" ht="12.5" customHeight="1" x14ac:dyDescent="0.55000000000000004">
      <c r="B27" s="47"/>
      <c r="C27" s="13"/>
      <c r="D27" s="14">
        <v>16</v>
      </c>
      <c r="E27" s="15" t="s">
        <v>18</v>
      </c>
      <c r="H27" s="2">
        <v>16</v>
      </c>
      <c r="J27" s="23" t="str">
        <f t="shared" si="4"/>
        <v/>
      </c>
      <c r="K27" s="26" t="str">
        <f t="shared" si="5"/>
        <v/>
      </c>
    </row>
    <row r="28" spans="2:11" ht="12.5" customHeight="1" x14ac:dyDescent="0.55000000000000004">
      <c r="B28" s="47"/>
      <c r="C28" s="16"/>
      <c r="D28" s="17">
        <v>17</v>
      </c>
      <c r="E28" s="18" t="s">
        <v>19</v>
      </c>
      <c r="H28" s="2">
        <v>17</v>
      </c>
      <c r="J28" s="23" t="str">
        <f t="shared" si="4"/>
        <v/>
      </c>
      <c r="K28" s="26" t="str">
        <f t="shared" si="5"/>
        <v/>
      </c>
    </row>
    <row r="29" spans="2:11" x14ac:dyDescent="0.55000000000000004">
      <c r="B29" s="47" t="s">
        <v>43</v>
      </c>
      <c r="C29" s="19"/>
      <c r="D29" s="48" t="s">
        <v>23</v>
      </c>
      <c r="E29" s="49"/>
      <c r="H29" s="2">
        <v>18</v>
      </c>
      <c r="J29" s="23" t="str">
        <f t="shared" si="4"/>
        <v/>
      </c>
      <c r="K29" s="26" t="str">
        <f>IF(J29="","","【時間】"&amp;J29)</f>
        <v/>
      </c>
    </row>
    <row r="30" spans="2:11" ht="13.5" customHeight="1" x14ac:dyDescent="0.55000000000000004">
      <c r="B30" s="42"/>
      <c r="C30" s="24"/>
      <c r="D30" s="30" t="s">
        <v>42</v>
      </c>
      <c r="E30" s="31"/>
      <c r="H30" s="2">
        <v>19</v>
      </c>
      <c r="J30" s="23" t="str">
        <f t="shared" si="4"/>
        <v/>
      </c>
      <c r="K30" s="26" t="str">
        <f>IF(J30="","","【時間】"&amp;J30)</f>
        <v/>
      </c>
    </row>
    <row r="31" spans="2:11" ht="13.5" customHeight="1" x14ac:dyDescent="0.55000000000000004">
      <c r="B31" s="42"/>
      <c r="C31" s="32"/>
      <c r="D31" s="33"/>
      <c r="E31" s="25" t="s">
        <v>39</v>
      </c>
      <c r="J31" s="23" t="str">
        <f>IF(C31&lt;&gt;"",C31,"")</f>
        <v/>
      </c>
      <c r="K31" s="26" t="str">
        <f>IF(J31="","","【時間帯指定】"&amp;J31&amp;E31)</f>
        <v/>
      </c>
    </row>
    <row r="32" spans="2:11" x14ac:dyDescent="0.55000000000000004">
      <c r="B32" s="42"/>
      <c r="C32" s="20"/>
      <c r="D32" s="50" t="s">
        <v>24</v>
      </c>
      <c r="E32" s="51"/>
      <c r="J32" s="23" t="str">
        <f t="shared" si="4"/>
        <v/>
      </c>
      <c r="K32" s="26" t="str">
        <f>IF(J32="","","【時間】"&amp;J32)</f>
        <v/>
      </c>
    </row>
    <row r="33" spans="2:11" x14ac:dyDescent="0.55000000000000004">
      <c r="B33" s="42"/>
      <c r="C33" s="20"/>
      <c r="D33" s="50" t="s">
        <v>41</v>
      </c>
      <c r="E33" s="51"/>
      <c r="J33" s="23" t="str">
        <f t="shared" si="4"/>
        <v/>
      </c>
      <c r="K33" s="26" t="str">
        <f>IF(J33="","","【時間】"&amp;J33)</f>
        <v/>
      </c>
    </row>
    <row r="34" spans="2:11" x14ac:dyDescent="0.55000000000000004">
      <c r="B34" s="42"/>
      <c r="C34" s="20"/>
      <c r="D34" s="50" t="s">
        <v>25</v>
      </c>
      <c r="E34" s="51"/>
      <c r="J34" s="23" t="str">
        <f t="shared" si="4"/>
        <v/>
      </c>
      <c r="K34" s="26" t="str">
        <f t="shared" ref="K34:K35" si="6">IF(J34="","","【時間】"&amp;J34)</f>
        <v/>
      </c>
    </row>
    <row r="35" spans="2:11" x14ac:dyDescent="0.55000000000000004">
      <c r="B35" s="42"/>
      <c r="C35" s="21"/>
      <c r="D35" s="52" t="s">
        <v>26</v>
      </c>
      <c r="E35" s="53"/>
      <c r="J35" s="23" t="str">
        <f t="shared" si="4"/>
        <v/>
      </c>
      <c r="K35" s="26" t="str">
        <f t="shared" si="6"/>
        <v/>
      </c>
    </row>
    <row r="36" spans="2:11" ht="30.5" customHeight="1" x14ac:dyDescent="0.55000000000000004">
      <c r="B36" s="38" t="s">
        <v>0</v>
      </c>
      <c r="C36" s="45"/>
      <c r="D36" s="46"/>
      <c r="E36" s="6" t="s">
        <v>40</v>
      </c>
      <c r="J36" s="23" t="str">
        <f>IF(C36&lt;&gt;"",C36,"")</f>
        <v/>
      </c>
      <c r="K36" s="26" t="str">
        <f>IF(J36="","","【パビリオンコード】"&amp;J36)</f>
        <v/>
      </c>
    </row>
    <row r="37" spans="2:11" x14ac:dyDescent="0.55000000000000004">
      <c r="B37" s="39"/>
      <c r="C37" s="40"/>
      <c r="D37" s="41"/>
      <c r="E37" s="3" t="s">
        <v>39</v>
      </c>
      <c r="J37" s="23" t="str">
        <f>IF(C37&lt;&gt;"",C37,"")</f>
        <v/>
      </c>
      <c r="K37" s="26" t="str">
        <f>IF(J37="","","【時間】"&amp;J37&amp;E37)</f>
        <v/>
      </c>
    </row>
    <row r="38" spans="2:11" x14ac:dyDescent="0.55000000000000004">
      <c r="B38" s="42" t="s">
        <v>1</v>
      </c>
      <c r="C38" s="8"/>
      <c r="D38" s="43" t="s">
        <v>27</v>
      </c>
      <c r="E38" s="44"/>
      <c r="J38" s="23" t="str">
        <f t="shared" si="4"/>
        <v/>
      </c>
      <c r="K38" s="26" t="str">
        <f>IF(J38="","","【参加条件】"&amp;J38)</f>
        <v/>
      </c>
    </row>
    <row r="39" spans="2:11" x14ac:dyDescent="0.55000000000000004">
      <c r="B39" s="42"/>
      <c r="C39" s="9"/>
      <c r="D39" s="43" t="s">
        <v>28</v>
      </c>
      <c r="E39" s="44"/>
      <c r="J39" s="23" t="str">
        <f t="shared" si="4"/>
        <v/>
      </c>
      <c r="K39" s="26" t="str">
        <f>IF(J39="","","【参加条件】"&amp;J39)</f>
        <v/>
      </c>
    </row>
    <row r="40" spans="2:11" x14ac:dyDescent="0.55000000000000004">
      <c r="B40" s="7" t="s">
        <v>2</v>
      </c>
      <c r="C40" s="36"/>
      <c r="D40" s="37"/>
      <c r="E40" s="5" t="s">
        <v>45</v>
      </c>
      <c r="J40" s="23" t="str">
        <f>IF(C40&lt;&gt;"",C40,"")</f>
        <v/>
      </c>
      <c r="K40" s="26" t="str">
        <f>IF(J40="","","【車いす台数】"&amp;J40&amp;E40)</f>
        <v/>
      </c>
    </row>
    <row r="41" spans="2:11" ht="16.5" customHeight="1" x14ac:dyDescent="0.6">
      <c r="B41" s="34"/>
      <c r="C41" s="34"/>
      <c r="D41" s="34"/>
      <c r="E41" s="34"/>
    </row>
    <row r="42" spans="2:11" ht="29.5" customHeight="1" x14ac:dyDescent="0.75">
      <c r="B42" s="35" t="s">
        <v>46</v>
      </c>
      <c r="C42" s="35"/>
      <c r="D42" s="35"/>
      <c r="E42" s="35"/>
    </row>
    <row r="43" spans="2:11" ht="54.5" customHeight="1" x14ac:dyDescent="0.55000000000000004">
      <c r="B43" s="29" t="str">
        <f>K3&amp;K4&amp;K5&amp;K6&amp;K7&amp;K8&amp;K9&amp;K10&amp;K11&amp;K12&amp;K13&amp;K14&amp;K15&amp;K16&amp;K17&amp;K18&amp;K19&amp;K20&amp;K21&amp;K22&amp;K23&amp;K24&amp;K25&amp;K26&amp;K27&amp;K28&amp;K29&amp;K30&amp;K31&amp;K32&amp;K33&amp;K34&amp;K35&amp;K36&amp;K37&amp;K38&amp;K39&amp;K40</f>
        <v/>
      </c>
      <c r="C43" s="29"/>
      <c r="D43" s="29"/>
      <c r="E43" s="29"/>
    </row>
    <row r="44" spans="2:11" ht="17.5" x14ac:dyDescent="0.55000000000000004">
      <c r="B44" s="28" t="s">
        <v>47</v>
      </c>
      <c r="C44" s="28"/>
      <c r="D44" s="28"/>
      <c r="E44" s="28"/>
    </row>
  </sheetData>
  <mergeCells count="31">
    <mergeCell ref="C3:E3"/>
    <mergeCell ref="D9:E9"/>
    <mergeCell ref="B9:B11"/>
    <mergeCell ref="D10:E10"/>
    <mergeCell ref="D11:E11"/>
    <mergeCell ref="B4:B8"/>
    <mergeCell ref="D4:E4"/>
    <mergeCell ref="D5:E5"/>
    <mergeCell ref="D6:E6"/>
    <mergeCell ref="D7:E7"/>
    <mergeCell ref="D8:E8"/>
    <mergeCell ref="B12:B28"/>
    <mergeCell ref="B29:B35"/>
    <mergeCell ref="D29:E29"/>
    <mergeCell ref="D32:E32"/>
    <mergeCell ref="D33:E33"/>
    <mergeCell ref="D34:E34"/>
    <mergeCell ref="D35:E35"/>
    <mergeCell ref="B44:E44"/>
    <mergeCell ref="B43:E43"/>
    <mergeCell ref="D30:E30"/>
    <mergeCell ref="C31:D31"/>
    <mergeCell ref="B41:E41"/>
    <mergeCell ref="B42:E42"/>
    <mergeCell ref="C40:D40"/>
    <mergeCell ref="B36:B37"/>
    <mergeCell ref="C37:D37"/>
    <mergeCell ref="B38:B39"/>
    <mergeCell ref="D38:E38"/>
    <mergeCell ref="D39:E39"/>
    <mergeCell ref="C36:D36"/>
  </mergeCells>
  <phoneticPr fontId="1"/>
  <conditionalFormatting sqref="B9:E28">
    <cfRule type="expression" dxfId="18" priority="10">
      <formula>$C$6="○"</formula>
    </cfRule>
  </conditionalFormatting>
  <conditionalFormatting sqref="B9:E35">
    <cfRule type="expression" dxfId="17" priority="11">
      <formula>$C$5="○"</formula>
    </cfRule>
  </conditionalFormatting>
  <conditionalFormatting sqref="B9:E37">
    <cfRule type="expression" dxfId="16" priority="9">
      <formula>$C$7="○"</formula>
    </cfRule>
  </conditionalFormatting>
  <conditionalFormatting sqref="B9:E40">
    <cfRule type="expression" dxfId="15" priority="8">
      <formula>$C$8="○"</formula>
    </cfRule>
  </conditionalFormatting>
  <conditionalFormatting sqref="C4 B38:E39">
    <cfRule type="expression" dxfId="14" priority="29">
      <formula>$C$5="○"</formula>
    </cfRule>
  </conditionalFormatting>
  <conditionalFormatting sqref="C4:C5 C7:C8 B36:E37">
    <cfRule type="expression" dxfId="13" priority="26">
      <formula>$C$6="○"</formula>
    </cfRule>
  </conditionalFormatting>
  <conditionalFormatting sqref="C4:C6 C8 E37">
    <cfRule type="expression" dxfId="12" priority="25">
      <formula>$C$7="○"</formula>
    </cfRule>
  </conditionalFormatting>
  <conditionalFormatting sqref="C4:C7 B37:C37 E37">
    <cfRule type="expression" dxfId="11" priority="24">
      <formula>$C$8="○"</formula>
    </cfRule>
  </conditionalFormatting>
  <conditionalFormatting sqref="C5:C8">
    <cfRule type="expression" dxfId="10" priority="28">
      <formula>$C$4="○"</formula>
    </cfRule>
  </conditionalFormatting>
  <conditionalFormatting sqref="C6:C8">
    <cfRule type="expression" dxfId="9" priority="27">
      <formula>$C$5="○"</formula>
    </cfRule>
  </conditionalFormatting>
  <conditionalFormatting sqref="C9 C11">
    <cfRule type="expression" dxfId="8" priority="4">
      <formula>$C$10="○"</formula>
    </cfRule>
  </conditionalFormatting>
  <conditionalFormatting sqref="C9:C10">
    <cfRule type="expression" dxfId="7" priority="3">
      <formula>$C$11="○"</formula>
    </cfRule>
  </conditionalFormatting>
  <conditionalFormatting sqref="C10:C11">
    <cfRule type="expression" dxfId="6" priority="5">
      <formula>$C$9="○"</formula>
    </cfRule>
  </conditionalFormatting>
  <conditionalFormatting sqref="C29 C32:C35">
    <cfRule type="expression" dxfId="5" priority="1">
      <formula>$C$30="○"</formula>
    </cfRule>
  </conditionalFormatting>
  <conditionalFormatting sqref="C29">
    <cfRule type="expression" dxfId="4" priority="7">
      <formula>$C$6="○"</formula>
    </cfRule>
  </conditionalFormatting>
  <conditionalFormatting sqref="C30 C31:D31 C32:C35">
    <cfRule type="expression" dxfId="3" priority="2">
      <formula>$C$29="○"</formula>
    </cfRule>
  </conditionalFormatting>
  <conditionalFormatting sqref="C37">
    <cfRule type="expression" dxfId="2" priority="30">
      <formula>$C$7="○"</formula>
    </cfRule>
  </conditionalFormatting>
  <conditionalFormatting sqref="C38">
    <cfRule type="expression" dxfId="1" priority="16">
      <formula>$C$39="○"</formula>
    </cfRule>
  </conditionalFormatting>
  <conditionalFormatting sqref="C39">
    <cfRule type="expression" dxfId="0" priority="17">
      <formula>$C$38="○"</formula>
    </cfRule>
  </conditionalFormatting>
  <dataValidations count="2">
    <dataValidation type="list" allowBlank="1" showInputMessage="1" showErrorMessage="1" sqref="C38:C39 C32:C35 C4:C30" xr:uid="{92BDFF93-A0FC-43F5-BD35-C5C79E426020}">
      <formula1>$H$17</formula1>
    </dataValidation>
    <dataValidation type="list" allowBlank="1" showInputMessage="1" showErrorMessage="1" sqref="C37:D37 C31:D31" xr:uid="{8EEE80B5-AE98-45D9-846F-D412EED4A735}">
      <formula1>$H$20:$H$30</formula1>
    </dataValidation>
  </dataValidations>
  <hyperlinks>
    <hyperlink ref="E36" r:id="rId1" xr:uid="{B673AB10-D760-4DB1-A146-499096A38F1A}"/>
  </hyperlinks>
  <pageMargins left="0.7" right="0.7" top="0.75" bottom="0.75" header="0.3" footer="0.3"/>
  <pageSetup paperSize="9" scale="95" orientation="portrait" r:id="rId2"/>
  <ignoredErrors>
    <ignoredError sqref="J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パビリオンナビゲーター</vt:lpstr>
      <vt:lpstr>パビリオンナビゲーター!Print_Area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ＫＷ</dc:creator>
  <cp:lastModifiedBy>谷垣綾菜</cp:lastModifiedBy>
  <cp:lastPrinted>2024-11-28T08:53:06Z</cp:lastPrinted>
  <dcterms:created xsi:type="dcterms:W3CDTF">2024-11-28T05:12:31Z</dcterms:created>
  <dcterms:modified xsi:type="dcterms:W3CDTF">2024-12-02T08:27:24Z</dcterms:modified>
</cp:coreProperties>
</file>