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11855CB1-6537-4B54-803C-AEC2FB09C163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表面!$A$1:$Y$49</definedName>
    <definedName name="_xlnm.Print_Area" localSheetId="1">裏面!$A$1:$AA$39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T26" i="1" l="1"/>
  <c r="T17" i="2" l="1"/>
  <c r="T21" i="2"/>
  <c r="L25" i="2" l="1"/>
  <c r="D25" i="2"/>
  <c r="T25" i="2" l="1"/>
  <c r="C39" i="1" l="1"/>
  <c r="S39" i="1" l="1"/>
  <c r="S42" i="1" s="1"/>
  <c r="D29" i="2"/>
  <c r="T29" i="2" l="1"/>
  <c r="T32" i="2" s="1"/>
  <c r="D36" i="2" s="1"/>
  <c r="T36" i="2" s="1"/>
  <c r="C46" i="1"/>
  <c r="S46" i="1" s="1"/>
</calcChain>
</file>

<file path=xl/sharedStrings.xml><?xml version="1.0" encoding="utf-8"?>
<sst xmlns="http://schemas.openxmlformats.org/spreadsheetml/2006/main" count="135" uniqueCount="61">
  <si>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</si>
  <si>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</si>
  <si>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</si>
  <si>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</si>
  <si>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</si>
  <si>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1"/>
  </si>
  <si>
    <t>売上高減少方式で申請
（裏面へ進みます）</t>
    <phoneticPr fontId="1"/>
  </si>
  <si>
    <t>以下を記入して支給額を確定してください。</t>
  </si>
  <si>
    <t>円</t>
    <rPh sb="0" eb="1">
      <t>エン</t>
    </rPh>
    <phoneticPr fontId="1"/>
  </si>
  <si>
    <t>×</t>
    <phoneticPr fontId="1"/>
  </si>
  <si>
    <t>＝</t>
    <phoneticPr fontId="1"/>
  </si>
  <si>
    <t>当該店舗への支給額</t>
    <rPh sb="0" eb="2">
      <t>トウガイ</t>
    </rPh>
    <rPh sb="2" eb="4">
      <t>テンポ</t>
    </rPh>
    <rPh sb="6" eb="9">
      <t>シキュウガク</t>
    </rPh>
    <phoneticPr fontId="1"/>
  </si>
  <si>
    <t>①</t>
    <phoneticPr fontId="1"/>
  </si>
  <si>
    <t>日</t>
    <rPh sb="0" eb="1">
      <t>ニチ</t>
    </rPh>
    <phoneticPr fontId="1"/>
  </si>
  <si>
    <t>÷</t>
    <phoneticPr fontId="1"/>
  </si>
  <si>
    <t>②</t>
    <phoneticPr fontId="1"/>
  </si>
  <si>
    <t>③</t>
    <phoneticPr fontId="1"/>
  </si>
  <si>
    <t>１日あたりの支給単価</t>
    <rPh sb="1" eb="2">
      <t>ニチ</t>
    </rPh>
    <rPh sb="6" eb="8">
      <t>シキュウ</t>
    </rPh>
    <rPh sb="8" eb="10">
      <t>タンカ</t>
    </rPh>
    <phoneticPr fontId="1"/>
  </si>
  <si>
    <t>④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</si>
  <si>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</si>
  <si>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⑤</t>
    <phoneticPr fontId="1"/>
  </si>
  <si>
    <t>店舗名（屋号）</t>
    <rPh sb="0" eb="3">
      <t>テンポメイ</t>
    </rPh>
    <rPh sb="4" eb="6">
      <t>ヤゴウ</t>
    </rPh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</si>
  <si>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</si>
  <si>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1"/>
  </si>
  <si>
    <t>いいえ</t>
    <phoneticPr fontId="1"/>
  </si>
  <si>
    <t>はい</t>
    <phoneticPr fontId="1"/>
  </si>
  <si>
    <t>いいえ又は不明</t>
    <rPh sb="3" eb="4">
      <t>マタ</t>
    </rPh>
    <rPh sb="5" eb="7">
      <t>フメイ</t>
    </rPh>
    <phoneticPr fontId="1"/>
  </si>
  <si>
    <t>※店舗ごとに作成し、当該店舗の支給額を支給申請書に転記後、併せてご提出ください。</t>
    <phoneticPr fontId="1"/>
  </si>
  <si>
    <t>【売上高減少方式】</t>
    <rPh sb="4" eb="6">
      <t>ゲンショウ</t>
    </rPh>
    <phoneticPr fontId="1"/>
  </si>
  <si>
    <t>申請できません
（中小企業者等の場合は、売上高方式（前頁）により申請できます）</t>
    <rPh sb="0" eb="2">
      <t>シンセイ</t>
    </rPh>
    <phoneticPr fontId="1"/>
  </si>
  <si>
    <t>－</t>
    <phoneticPr fontId="1"/>
  </si>
  <si>
    <t>上記内容で申請します</t>
    <rPh sb="0" eb="2">
      <t>ジョウキ</t>
    </rPh>
    <rPh sb="2" eb="4">
      <t>ナイヨウ</t>
    </rPh>
    <rPh sb="5" eb="7">
      <t>シンセイ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</si>
  <si>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</si>
  <si>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</si>
  <si>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</si>
  <si>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</si>
  <si>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</si>
  <si>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✔</t>
    <phoneticPr fontId="1"/>
  </si>
  <si>
    <t>+</t>
    <phoneticPr fontId="1"/>
  </si>
  <si>
    <t>①＋②</t>
    <phoneticPr fontId="1"/>
  </si>
  <si>
    <t>※①と②の売上高は、同じ年の実績で統一してください。</t>
    <rPh sb="5" eb="8">
      <t>ウリアゲダカ</t>
    </rPh>
    <rPh sb="10" eb="11">
      <t>オナ</t>
    </rPh>
    <rPh sb="12" eb="13">
      <t>トシ</t>
    </rPh>
    <rPh sb="14" eb="16">
      <t>ジッセキ</t>
    </rPh>
    <rPh sb="17" eb="19">
      <t>トウイツ</t>
    </rPh>
    <phoneticPr fontId="1"/>
  </si>
  <si>
    <t>④＋⑤</t>
    <phoneticPr fontId="1"/>
  </si>
  <si>
    <t>③－⑥</t>
    <phoneticPr fontId="1"/>
  </si>
  <si>
    <t>⑪</t>
    <phoneticPr fontId="1"/>
  </si>
  <si>
    <t>千円未満切上</t>
    <rPh sb="0" eb="2">
      <t>センエン</t>
    </rPh>
    <rPh sb="2" eb="4">
      <t>ミマン</t>
    </rPh>
    <rPh sb="4" eb="6">
      <t>キリア</t>
    </rPh>
    <phoneticPr fontId="1"/>
  </si>
  <si>
    <t>令和２年又は令和３年１月の売上高</t>
    <rPh sb="0" eb="2">
      <t>レイワ</t>
    </rPh>
    <rPh sb="3" eb="4">
      <t>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1"/>
  </si>
  <si>
    <t>令和２年又は令和３年２月の売上高</t>
    <rPh sb="0" eb="2">
      <t>レイワ</t>
    </rPh>
    <rPh sb="3" eb="4">
      <t>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1"/>
  </si>
  <si>
    <t>令和２年又は令和３年いずれかの１～２月と比べて
令和４年の１～２月の売上高は減少していますか？</t>
    <phoneticPr fontId="1"/>
  </si>
  <si>
    <t>令和４年２月の売上高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1"/>
  </si>
  <si>
    <t>令和４年１月の売上高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1"/>
  </si>
  <si>
    <t>令和２年又は令和３年１～２月の売上高</t>
    <rPh sb="0" eb="2">
      <t>レイワ</t>
    </rPh>
    <rPh sb="3" eb="4">
      <t>ネン</t>
    </rPh>
    <rPh sb="4" eb="5">
      <t>マタ</t>
    </rPh>
    <rPh sb="6" eb="8">
      <t>レイワ</t>
    </rPh>
    <rPh sb="9" eb="10">
      <t>ネン</t>
    </rPh>
    <rPh sb="13" eb="14">
      <t>ガツ</t>
    </rPh>
    <rPh sb="15" eb="18">
      <t>ウリアゲダカ</t>
    </rPh>
    <phoneticPr fontId="1"/>
  </si>
  <si>
    <t>令和４年１～２月の売上高</t>
    <rPh sb="0" eb="2">
      <t>レイワ</t>
    </rPh>
    <rPh sb="3" eb="4">
      <t>ネン</t>
    </rPh>
    <rPh sb="7" eb="8">
      <t>ガツ</t>
    </rPh>
    <rPh sb="9" eb="12">
      <t>ウリアゲダカ</t>
    </rPh>
    <phoneticPr fontId="1"/>
  </si>
  <si>
    <t>支給額は１日あたり３万円です。</t>
    <rPh sb="10" eb="11">
      <t>マン</t>
    </rPh>
    <phoneticPr fontId="1"/>
  </si>
  <si>
    <t>※最大10万円</t>
    <rPh sb="1" eb="3">
      <t>サイダイ</t>
    </rPh>
    <rPh sb="5" eb="7">
      <t>マンエン</t>
    </rPh>
    <phoneticPr fontId="1"/>
  </si>
  <si>
    <t>※最大20万円</t>
    <rPh sb="1" eb="3">
      <t>サイダイ</t>
    </rPh>
    <rPh sb="5" eb="7">
      <t>マンエン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</si>
  <si>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（最大24日）</t>
    </r>
    <rPh sb="0" eb="2">
      <t>ジタン</t>
    </rPh>
    <rPh sb="2" eb="4">
      <t>キョウリョク</t>
    </rPh>
    <rPh sb="4" eb="6">
      <t>ニッスウ</t>
    </rPh>
    <rPh sb="7" eb="9">
      <t>サイダイ</t>
    </rPh>
    <rPh sb="11" eb="12">
      <t>ニチ</t>
    </rPh>
    <phoneticPr fontId="1"/>
  </si>
  <si>
    <r>
      <rPr>
        <b/>
        <u/>
        <sz val="12"/>
        <color theme="1"/>
        <rFont val="BIZ UDゴシック"/>
        <family val="3"/>
        <charset val="128"/>
      </rPr>
      <t>上記内容で申請します</t>
    </r>
    <r>
      <rPr>
        <b/>
        <sz val="12"/>
        <color rgb="FFFF0000"/>
        <rFont val="BIZ UDゴシック"/>
        <family val="3"/>
        <charset val="128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</si>
  <si>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（最大24日）</t>
    </r>
    <phoneticPr fontId="1"/>
  </si>
  <si>
    <r>
      <t>別添２（認証店で「</t>
    </r>
    <r>
      <rPr>
        <b/>
        <u/>
        <sz val="11"/>
        <color theme="1"/>
        <rFont val="BIZ UDゴシック"/>
        <family val="3"/>
        <charset val="128"/>
      </rPr>
      <t>午後８時までの時短</t>
    </r>
    <r>
      <rPr>
        <b/>
        <sz val="11"/>
        <color theme="1"/>
        <rFont val="BIZ UDゴシック"/>
        <family val="3"/>
        <charset val="128"/>
      </rPr>
      <t>」を選択した店舗及び非認証店）</t>
    </r>
    <rPh sb="0" eb="2">
      <t>ベッテン</t>
    </rPh>
    <rPh sb="4" eb="6">
      <t>ニンショウ</t>
    </rPh>
    <rPh sb="6" eb="7">
      <t>テン</t>
    </rPh>
    <rPh sb="9" eb="11">
      <t>ゴゴ</t>
    </rPh>
    <rPh sb="12" eb="13">
      <t>ジ</t>
    </rPh>
    <rPh sb="16" eb="18">
      <t>ジタン</t>
    </rPh>
    <rPh sb="20" eb="22">
      <t>センタク</t>
    </rPh>
    <rPh sb="24" eb="26">
      <t>テンポ</t>
    </rPh>
    <rPh sb="26" eb="27">
      <t>オヨ</t>
    </rPh>
    <rPh sb="28" eb="29">
      <t>ヒ</t>
    </rPh>
    <rPh sb="29" eb="31">
      <t>ニンショウ</t>
    </rPh>
    <rPh sb="31" eb="32">
      <t>テン</t>
    </rPh>
    <rPh sb="32" eb="33">
      <t>ジュウヨウ</t>
    </rPh>
    <phoneticPr fontId="1"/>
  </si>
  <si>
    <t>令和２年又は令和３年いずれかの１～２月の売上高は
１日あた７５，０００円を超えますか？
（1日あたりの売上高＝１月と２月の売上高の合計÷５９）</t>
    <rPh sb="59" eb="60">
      <t>ガツ</t>
    </rPh>
    <rPh sb="61" eb="64">
      <t>ウリアゲダカ</t>
    </rPh>
    <rPh sb="65" eb="67">
      <t>ゴウケイ</t>
    </rPh>
    <phoneticPr fontId="1"/>
  </si>
  <si>
    <t>別添２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</si>
</sst>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1"/>
      <color theme="1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10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3" fillId="0" borderId="0" xfId="0" applyFont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4" fillId="3" borderId="8" xfId="1" applyFont="1" applyFill="1" applyBorder="1" applyAlignment="1" applyProtection="1">
      <alignment vertical="center"/>
      <protection locked="0"/>
    </xf>
    <xf numFmtId="38" fontId="4" fillId="0" borderId="8" xfId="1" applyFont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8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38</xdr:row>
      <xdr:rowOff>311150</xdr:rowOff>
    </xdr:from>
    <xdr:to>
      <xdr:col>19</xdr:col>
      <xdr:colOff>266700</xdr:colOff>
      <xdr:row>40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43</xdr:row>
      <xdr:rowOff>0</xdr:rowOff>
    </xdr:from>
    <xdr:to>
      <xdr:col>4</xdr:col>
      <xdr:colOff>12700</xdr:colOff>
      <xdr:row>44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90600" y="8959850"/>
          <a:ext cx="0" cy="1460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17</xdr:row>
      <xdr:rowOff>222250</xdr:rowOff>
    </xdr:from>
    <xdr:to>
      <xdr:col>20</xdr:col>
      <xdr:colOff>158750</xdr:colOff>
      <xdr:row>19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17</xdr:row>
      <xdr:rowOff>228600</xdr:rowOff>
    </xdr:from>
    <xdr:to>
      <xdr:col>4</xdr:col>
      <xdr:colOff>158750</xdr:colOff>
      <xdr:row>19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755650</xdr:rowOff>
    </xdr:from>
    <xdr:to>
      <xdr:col>8</xdr:col>
      <xdr:colOff>0</xdr:colOff>
      <xdr:row>21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19</xdr:row>
      <xdr:rowOff>755650</xdr:rowOff>
    </xdr:from>
    <xdr:to>
      <xdr:col>1</xdr:col>
      <xdr:colOff>190500</xdr:colOff>
      <xdr:row>31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21</xdr:row>
      <xdr:rowOff>0</xdr:rowOff>
    </xdr:from>
    <xdr:to>
      <xdr:col>5</xdr:col>
      <xdr:colOff>203200</xdr:colOff>
      <xdr:row>29</xdr:row>
      <xdr:rowOff>215900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298950"/>
          <a:ext cx="1422400" cy="185420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令和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２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年又は令和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３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年いずれかの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１～２月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と令和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４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年の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１～２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月の売上高減少額が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１日あたり２５万円を超えている場合は、売上高減少方式も選択可能です</a:t>
          </a: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。</a:t>
          </a:r>
        </a:p>
      </xdr:txBody>
    </xdr:sp>
    <xdr:clientData/>
  </xdr:twoCellAnchor>
  <xdr:twoCellAnchor>
    <xdr:from>
      <xdr:col>4</xdr:col>
      <xdr:colOff>12700</xdr:colOff>
      <xdr:row>36</xdr:row>
      <xdr:rowOff>0</xdr:rowOff>
    </xdr:from>
    <xdr:to>
      <xdr:col>4</xdr:col>
      <xdr:colOff>12700</xdr:colOff>
      <xdr:row>37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768006C4-E151-48BB-ACA8-9364BC5FC63D}"/>
            </a:ext>
          </a:extLst>
        </xdr:cNvPr>
        <xdr:cNvCxnSpPr/>
      </xdr:nvCxnSpPr>
      <xdr:spPr>
        <a:xfrm>
          <a:off x="990600" y="7562850"/>
          <a:ext cx="0" cy="127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10</xdr:row>
      <xdr:rowOff>69850</xdr:rowOff>
    </xdr:from>
    <xdr:to>
      <xdr:col>26</xdr:col>
      <xdr:colOff>139700</xdr:colOff>
      <xdr:row>12</xdr:row>
      <xdr:rowOff>47625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CE52114-C7A3-4B02-A39B-D28D2F11CC00}"/>
            </a:ext>
          </a:extLst>
        </xdr:cNvPr>
        <xdr:cNvSpPr/>
      </xdr:nvSpPr>
      <xdr:spPr>
        <a:xfrm>
          <a:off x="1111250" y="1981200"/>
          <a:ext cx="53848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28</xdr:row>
      <xdr:rowOff>311150</xdr:rowOff>
    </xdr:from>
    <xdr:to>
      <xdr:col>20</xdr:col>
      <xdr:colOff>266700</xdr:colOff>
      <xdr:row>30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7</xdr:row>
      <xdr:rowOff>222250</xdr:rowOff>
    </xdr:from>
    <xdr:to>
      <xdr:col>3</xdr:col>
      <xdr:colOff>88900</xdr:colOff>
      <xdr:row>13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177800</xdr:colOff>
      <xdr:row>7</xdr:row>
      <xdr:rowOff>222250</xdr:rowOff>
    </xdr:from>
    <xdr:to>
      <xdr:col>14</xdr:col>
      <xdr:colOff>177800</xdr:colOff>
      <xdr:row>9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</xdr:colOff>
      <xdr:row>26</xdr:row>
      <xdr:rowOff>0</xdr:rowOff>
    </xdr:from>
    <xdr:to>
      <xdr:col>5</xdr:col>
      <xdr:colOff>12700</xdr:colOff>
      <xdr:row>27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1009650" y="4546600"/>
          <a:ext cx="0" cy="127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260350</xdr:colOff>
      <xdr:row>22</xdr:row>
      <xdr:rowOff>0</xdr:rowOff>
    </xdr:from>
    <xdr:to>
      <xdr:col>4</xdr:col>
      <xdr:colOff>266700</xdr:colOff>
      <xdr:row>23</xdr:row>
      <xdr:rowOff>12700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3743238-0860-4A33-9FD6-7FF1CA39248A}"/>
            </a:ext>
          </a:extLst>
        </xdr:cNvPr>
        <xdr:cNvCxnSpPr/>
      </xdr:nvCxnSpPr>
      <xdr:spPr>
        <a:xfrm flipH="1">
          <a:off x="984250" y="3797300"/>
          <a:ext cx="6350" cy="1397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6350</xdr:colOff>
      <xdr:row>21</xdr:row>
      <xdr:rowOff>120650</xdr:rowOff>
    </xdr:from>
    <xdr:to>
      <xdr:col>13</xdr:col>
      <xdr:colOff>12700</xdr:colOff>
      <xdr:row>23</xdr:row>
      <xdr:rowOff>6350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41F552A-8477-41C6-A3DB-4819404B17A4}"/>
            </a:ext>
          </a:extLst>
        </xdr:cNvPr>
        <xdr:cNvCxnSpPr/>
      </xdr:nvCxnSpPr>
      <xdr:spPr>
        <a:xfrm flipH="1">
          <a:off x="3009900" y="3790950"/>
          <a:ext cx="6350" cy="1397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12700</xdr:rowOff>
    </xdr:from>
    <xdr:to>
      <xdr:col>22</xdr:col>
      <xdr:colOff>12700</xdr:colOff>
      <xdr:row>5</xdr:row>
      <xdr:rowOff>161925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70D06B0-5956-477F-9CBC-B1BE4A69726C}"/>
            </a:ext>
          </a:extLst>
        </xdr:cNvPr>
        <xdr:cNvSpPr/>
      </xdr:nvSpPr>
      <xdr:spPr>
        <a:xfrm>
          <a:off x="88900" y="381000"/>
          <a:ext cx="5384800" cy="5111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12700</xdr:colOff>
      <xdr:row>33</xdr:row>
      <xdr:rowOff>0</xdr:rowOff>
    </xdr:from>
    <xdr:to>
      <xdr:col>5</xdr:col>
      <xdr:colOff>12700</xdr:colOff>
      <xdr:row>34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B49E6EF5-382F-45FF-A2A0-CD2617C19EFC}"/>
            </a:ext>
          </a:extLst>
        </xdr:cNvPr>
        <xdr:cNvCxnSpPr/>
      </xdr:nvCxnSpPr>
      <xdr:spPr>
        <a:xfrm>
          <a:off x="1009650" y="4552950"/>
          <a:ext cx="0" cy="127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AA77"/>
  <sheetViews>
    <sheetView showZeros="0" tabSelected="1" view="pageBreakPreview" zoomScaleNormal="100" zoomScaleSheetLayoutView="100" workbookViewId="0">
      <selection activeCell="H48" sqref="H48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7" s="2" customFormat="1" ht="13" x14ac:dyDescent="0.55000000000000004">
      <c r="A1" s="1" t="s">
        <v>27</v>
      </c>
    </row>
    <row r="2" spans="1:27" s="2" customFormat="1" ht="13" x14ac:dyDescent="0.55000000000000004">
      <c r="A2" s="1"/>
    </row>
    <row r="3" spans="1:27" s="2" customFormat="1" ht="20" customHeight="1" x14ac:dyDescent="0.55000000000000004">
      <c r="I3" s="41" t="s">
        <v>58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35"/>
      <c r="AA3" s="35"/>
    </row>
    <row r="4" spans="1:27" s="3" customFormat="1" ht="8" customHeight="1" x14ac:dyDescent="0.55000000000000004">
      <c r="P4" s="4"/>
      <c r="Q4" s="4"/>
      <c r="R4" s="4"/>
      <c r="S4" s="4"/>
      <c r="T4" s="4"/>
      <c r="U4" s="4"/>
      <c r="V4" s="4"/>
      <c r="W4" s="4"/>
      <c r="X4" s="4"/>
      <c r="Y4" s="4"/>
    </row>
    <row r="5" spans="1:27" s="2" customFormat="1" ht="18" customHeight="1" x14ac:dyDescent="0.55000000000000004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7" s="2" customFormat="1" ht="6" customHeight="1" thickBot="1" x14ac:dyDescent="0.6"/>
    <row r="7" spans="1:27" s="2" customFormat="1" ht="33.5" customHeight="1" thickBot="1" x14ac:dyDescent="0.6">
      <c r="A7" s="51" t="s">
        <v>21</v>
      </c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S7" s="78"/>
      <c r="T7" s="78"/>
      <c r="U7" s="78"/>
      <c r="V7" s="78"/>
      <c r="W7" s="78"/>
      <c r="X7" s="78"/>
      <c r="Y7" s="78"/>
    </row>
    <row r="8" spans="1:27" s="2" customFormat="1" ht="12" customHeight="1" x14ac:dyDescent="0.55000000000000004"/>
    <row r="9" spans="1:27" s="38" customFormat="1" ht="18" customHeight="1" x14ac:dyDescent="0.55000000000000004">
      <c r="A9" s="36" t="s">
        <v>1</v>
      </c>
      <c r="B9" s="37"/>
    </row>
    <row r="10" spans="1:27" s="38" customFormat="1" ht="18" customHeight="1" x14ac:dyDescent="0.55000000000000004">
      <c r="A10" s="39" t="s">
        <v>2</v>
      </c>
      <c r="B10" s="37"/>
    </row>
    <row r="11" spans="1:27" s="2" customFormat="1" ht="8" customHeight="1" x14ac:dyDescent="0.55000000000000004"/>
    <row r="12" spans="1:27" s="2" customFormat="1" ht="20" customHeight="1" thickBot="1" x14ac:dyDescent="0.6">
      <c r="A12" s="77" t="s">
        <v>4</v>
      </c>
      <c r="B12" s="77"/>
      <c r="C12" s="77"/>
      <c r="D12" s="77"/>
    </row>
    <row r="13" spans="1:27" s="2" customFormat="1" ht="18" customHeight="1" x14ac:dyDescent="0.55000000000000004">
      <c r="A13" s="64" t="s">
        <v>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</row>
    <row r="14" spans="1:27" s="2" customFormat="1" ht="18" customHeight="1" x14ac:dyDescent="0.55000000000000004">
      <c r="A14" s="58" t="s">
        <v>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</row>
    <row r="15" spans="1:27" s="2" customFormat="1" ht="18" customHeight="1" x14ac:dyDescent="0.55000000000000004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0"/>
    </row>
    <row r="16" spans="1:27" s="2" customFormat="1" ht="13" x14ac:dyDescent="0.55000000000000004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</row>
    <row r="17" spans="1:26" s="2" customFormat="1" ht="13" x14ac:dyDescent="0.55000000000000004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6" s="2" customFormat="1" ht="13.5" thickBot="1" x14ac:dyDescent="0.6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</row>
    <row r="19" spans="1:26" s="31" customFormat="1" ht="20" customHeight="1" thickBot="1" x14ac:dyDescent="0.6">
      <c r="F19" s="31" t="s">
        <v>25</v>
      </c>
      <c r="V19" s="31" t="s">
        <v>24</v>
      </c>
    </row>
    <row r="20" spans="1:26" s="2" customFormat="1" ht="60" customHeight="1" thickBot="1" x14ac:dyDescent="0.6">
      <c r="A20" s="74" t="s">
        <v>59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  <c r="P20" s="5"/>
      <c r="Q20" s="5"/>
      <c r="S20" s="55" t="s">
        <v>6</v>
      </c>
      <c r="T20" s="56"/>
      <c r="U20" s="56"/>
      <c r="V20" s="56"/>
      <c r="W20" s="56"/>
      <c r="X20" s="56"/>
      <c r="Y20" s="57"/>
    </row>
    <row r="21" spans="1:26" s="31" customFormat="1" ht="20" customHeight="1" thickBot="1" x14ac:dyDescent="0.6">
      <c r="C21" s="31" t="s">
        <v>25</v>
      </c>
      <c r="J21" s="31" t="s">
        <v>26</v>
      </c>
    </row>
    <row r="22" spans="1:26" s="2" customFormat="1" ht="9.5" customHeight="1" x14ac:dyDescent="0.55000000000000004"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</row>
    <row r="23" spans="1:26" s="2" customFormat="1" ht="13" x14ac:dyDescent="0.55000000000000004">
      <c r="G23" s="9"/>
      <c r="H23" s="10" t="s">
        <v>52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</row>
    <row r="24" spans="1:26" s="2" customFormat="1" ht="13.5" thickBot="1" x14ac:dyDescent="0.6">
      <c r="G24" s="9"/>
      <c r="H24" s="11" t="s">
        <v>7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1:26" s="2" customFormat="1" ht="13" x14ac:dyDescent="0.55000000000000004">
      <c r="G25" s="9"/>
      <c r="H25" s="11"/>
      <c r="I25" s="11"/>
      <c r="J25" s="11"/>
      <c r="K25" s="11"/>
      <c r="L25" s="11"/>
      <c r="M25" s="42" t="s">
        <v>55</v>
      </c>
      <c r="N25" s="43"/>
      <c r="O25" s="43"/>
      <c r="P25" s="43"/>
      <c r="Q25" s="43"/>
      <c r="R25" s="44"/>
      <c r="S25" s="11"/>
      <c r="T25" s="42" t="s">
        <v>11</v>
      </c>
      <c r="U25" s="43"/>
      <c r="V25" s="43"/>
      <c r="W25" s="43"/>
      <c r="X25" s="44"/>
      <c r="Y25" s="12"/>
    </row>
    <row r="26" spans="1:26" s="2" customFormat="1" ht="26" customHeight="1" thickBot="1" x14ac:dyDescent="0.6">
      <c r="G26" s="9"/>
      <c r="H26" s="68">
        <v>30000</v>
      </c>
      <c r="I26" s="68"/>
      <c r="J26" s="68"/>
      <c r="K26" s="11" t="s">
        <v>8</v>
      </c>
      <c r="L26" s="13" t="s">
        <v>9</v>
      </c>
      <c r="M26" s="47"/>
      <c r="N26" s="48"/>
      <c r="O26" s="48"/>
      <c r="P26" s="48"/>
      <c r="Q26" s="48"/>
      <c r="R26" s="14" t="s">
        <v>13</v>
      </c>
      <c r="S26" s="13" t="s">
        <v>10</v>
      </c>
      <c r="T26" s="49">
        <f>H26*M26</f>
        <v>0</v>
      </c>
      <c r="U26" s="50"/>
      <c r="V26" s="50"/>
      <c r="W26" s="50"/>
      <c r="X26" s="14" t="s">
        <v>8</v>
      </c>
      <c r="Y26" s="12"/>
    </row>
    <row r="27" spans="1:26" s="2" customFormat="1" ht="12" customHeight="1" thickBot="1" x14ac:dyDescent="0.6">
      <c r="G27" s="9"/>
      <c r="H27" s="15"/>
      <c r="I27" s="15"/>
      <c r="J27" s="15"/>
      <c r="K27" s="11"/>
      <c r="L27" s="11"/>
      <c r="M27" s="13"/>
      <c r="N27" s="13"/>
      <c r="O27" s="13"/>
      <c r="P27" s="13"/>
      <c r="Q27" s="13"/>
      <c r="R27" s="13"/>
      <c r="S27" s="11"/>
      <c r="T27" s="13"/>
      <c r="U27" s="13"/>
      <c r="V27" s="13"/>
      <c r="W27" s="13"/>
      <c r="X27" s="13"/>
      <c r="Y27" s="12"/>
    </row>
    <row r="28" spans="1:26" s="2" customFormat="1" ht="18.5" customHeight="1" thickBot="1" x14ac:dyDescent="0.6">
      <c r="G28" s="9"/>
      <c r="H28" s="16"/>
      <c r="I28" s="11"/>
      <c r="J28" s="17" t="s">
        <v>56</v>
      </c>
      <c r="K28" s="11"/>
      <c r="L28" s="11"/>
      <c r="M28" s="18"/>
      <c r="N28" s="18"/>
      <c r="O28" s="18"/>
      <c r="P28" s="18"/>
      <c r="Q28" s="18"/>
      <c r="R28" s="18"/>
      <c r="S28" s="11"/>
      <c r="T28" s="11"/>
      <c r="U28" s="11"/>
      <c r="V28" s="11"/>
      <c r="W28" s="11"/>
      <c r="X28" s="11"/>
      <c r="Y28" s="12"/>
      <c r="Z28" s="2" t="s">
        <v>37</v>
      </c>
    </row>
    <row r="29" spans="1:26" s="2" customFormat="1" ht="6.5" customHeight="1" thickBot="1" x14ac:dyDescent="0.6"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</row>
    <row r="30" spans="1:26" s="2" customFormat="1" ht="13" x14ac:dyDescent="0.55000000000000004"/>
    <row r="31" spans="1:26" s="2" customFormat="1" ht="18" customHeight="1" thickBot="1" x14ac:dyDescent="0.6"/>
    <row r="32" spans="1:26" s="2" customFormat="1" ht="9" customHeight="1" x14ac:dyDescent="0.55000000000000004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8"/>
    </row>
    <row r="33" spans="1:25" s="2" customFormat="1" ht="13.5" thickBot="1" x14ac:dyDescent="0.6">
      <c r="A33" s="9"/>
      <c r="B33" s="11" t="s">
        <v>22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</row>
    <row r="34" spans="1:25" s="2" customFormat="1" ht="13" x14ac:dyDescent="0.55000000000000004">
      <c r="A34" s="9"/>
      <c r="B34" s="42" t="s">
        <v>45</v>
      </c>
      <c r="C34" s="43"/>
      <c r="D34" s="43"/>
      <c r="E34" s="43"/>
      <c r="F34" s="43"/>
      <c r="G34" s="43"/>
      <c r="H34" s="44"/>
      <c r="I34" s="11"/>
      <c r="J34" s="42" t="s">
        <v>46</v>
      </c>
      <c r="K34" s="43"/>
      <c r="L34" s="43"/>
      <c r="M34" s="43"/>
      <c r="N34" s="43"/>
      <c r="O34" s="43"/>
      <c r="P34" s="44"/>
      <c r="Q34" s="22"/>
      <c r="R34" s="42" t="s">
        <v>39</v>
      </c>
      <c r="S34" s="43"/>
      <c r="T34" s="43"/>
      <c r="U34" s="43"/>
      <c r="V34" s="43"/>
      <c r="W34" s="43"/>
      <c r="X34" s="44"/>
      <c r="Y34" s="12"/>
    </row>
    <row r="35" spans="1:25" s="2" customFormat="1" ht="26" customHeight="1" thickBot="1" x14ac:dyDescent="0.6">
      <c r="A35" s="9"/>
      <c r="B35" s="23" t="s">
        <v>12</v>
      </c>
      <c r="C35" s="45"/>
      <c r="D35" s="45"/>
      <c r="E35" s="45"/>
      <c r="F35" s="45"/>
      <c r="G35" s="45"/>
      <c r="H35" s="14" t="s">
        <v>8</v>
      </c>
      <c r="I35" s="13" t="s">
        <v>38</v>
      </c>
      <c r="J35" s="23" t="s">
        <v>15</v>
      </c>
      <c r="K35" s="45"/>
      <c r="L35" s="45"/>
      <c r="M35" s="45"/>
      <c r="N35" s="45"/>
      <c r="O35" s="45"/>
      <c r="P35" s="14" t="s">
        <v>8</v>
      </c>
      <c r="Q35" s="13" t="s">
        <v>10</v>
      </c>
      <c r="R35" s="23" t="s">
        <v>16</v>
      </c>
      <c r="S35" s="46">
        <f>IF(C35+K35&gt;=4425000,C35+K35,0)</f>
        <v>0</v>
      </c>
      <c r="T35" s="46"/>
      <c r="U35" s="46"/>
      <c r="V35" s="46"/>
      <c r="W35" s="46"/>
      <c r="X35" s="14" t="s">
        <v>8</v>
      </c>
      <c r="Y35" s="12"/>
    </row>
    <row r="36" spans="1:25" s="2" customFormat="1" ht="10" customHeight="1" thickBot="1" x14ac:dyDescent="0.6">
      <c r="A36" s="9"/>
      <c r="B36" s="11"/>
      <c r="C36" s="11"/>
      <c r="D36" s="11"/>
      <c r="E36" s="11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11"/>
      <c r="W36" s="11"/>
      <c r="X36" s="11"/>
      <c r="Y36" s="12"/>
    </row>
    <row r="37" spans="1:25" s="2" customFormat="1" ht="10" customHeight="1" thickTop="1" thickBot="1" x14ac:dyDescent="0.6">
      <c r="A37" s="9"/>
      <c r="B37" s="11"/>
      <c r="C37" s="11"/>
      <c r="D37" s="11"/>
      <c r="E37" s="2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</row>
    <row r="38" spans="1:25" s="2" customFormat="1" ht="13" x14ac:dyDescent="0.55000000000000004">
      <c r="A38" s="9"/>
      <c r="B38" s="42" t="s">
        <v>39</v>
      </c>
      <c r="C38" s="43"/>
      <c r="D38" s="43"/>
      <c r="E38" s="43"/>
      <c r="F38" s="43"/>
      <c r="G38" s="43"/>
      <c r="H38" s="44"/>
      <c r="I38" s="11"/>
      <c r="J38" s="11"/>
      <c r="K38" s="11"/>
      <c r="L38" s="11"/>
      <c r="M38" s="11"/>
      <c r="N38" s="11"/>
      <c r="O38" s="11"/>
      <c r="P38" s="11"/>
      <c r="Q38" s="11"/>
      <c r="R38" s="42"/>
      <c r="S38" s="43"/>
      <c r="T38" s="43"/>
      <c r="U38" s="43"/>
      <c r="V38" s="43"/>
      <c r="W38" s="43"/>
      <c r="X38" s="44"/>
      <c r="Y38" s="12"/>
    </row>
    <row r="39" spans="1:25" s="2" customFormat="1" ht="26" customHeight="1" thickBot="1" x14ac:dyDescent="0.6">
      <c r="A39" s="9"/>
      <c r="B39" s="23" t="s">
        <v>16</v>
      </c>
      <c r="C39" s="69">
        <f>S35</f>
        <v>0</v>
      </c>
      <c r="D39" s="69"/>
      <c r="E39" s="69"/>
      <c r="F39" s="69"/>
      <c r="G39" s="69"/>
      <c r="H39" s="14" t="s">
        <v>8</v>
      </c>
      <c r="I39" s="71" t="s">
        <v>14</v>
      </c>
      <c r="J39" s="72"/>
      <c r="K39" s="13">
        <v>59</v>
      </c>
      <c r="L39" s="13" t="s">
        <v>13</v>
      </c>
      <c r="M39" s="27" t="s">
        <v>9</v>
      </c>
      <c r="N39" s="22">
        <v>0.4</v>
      </c>
      <c r="O39" s="70" t="s">
        <v>10</v>
      </c>
      <c r="P39" s="70"/>
      <c r="Q39" s="27"/>
      <c r="R39" s="23" t="s">
        <v>18</v>
      </c>
      <c r="S39" s="46">
        <f>ROUNDUP(C39/K39*N39,0)</f>
        <v>0</v>
      </c>
      <c r="T39" s="46"/>
      <c r="U39" s="46"/>
      <c r="V39" s="46"/>
      <c r="W39" s="46"/>
      <c r="X39" s="14" t="s">
        <v>8</v>
      </c>
      <c r="Y39" s="12"/>
    </row>
    <row r="40" spans="1:25" s="2" customFormat="1" ht="12" customHeight="1" thickBot="1" x14ac:dyDescent="0.6">
      <c r="A40" s="9"/>
      <c r="B40" s="28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V40" s="11" t="s">
        <v>44</v>
      </c>
      <c r="W40" s="11"/>
      <c r="X40" s="11"/>
      <c r="Y40" s="12"/>
    </row>
    <row r="41" spans="1:25" s="2" customFormat="1" ht="13" x14ac:dyDescent="0.55000000000000004">
      <c r="A41" s="9"/>
      <c r="B41" s="28" t="s">
        <v>40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42" t="s">
        <v>17</v>
      </c>
      <c r="S41" s="43"/>
      <c r="T41" s="43"/>
      <c r="U41" s="43"/>
      <c r="V41" s="43"/>
      <c r="W41" s="43"/>
      <c r="X41" s="44"/>
      <c r="Y41" s="12"/>
    </row>
    <row r="42" spans="1:25" s="2" customFormat="1" ht="26" customHeight="1" thickBot="1" x14ac:dyDescent="0.6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9" t="s">
        <v>53</v>
      </c>
      <c r="R42" s="23" t="s">
        <v>20</v>
      </c>
      <c r="S42" s="46">
        <f>IF(S39&gt;100000,100000,ROUNDUP(S39,-3))</f>
        <v>0</v>
      </c>
      <c r="T42" s="46"/>
      <c r="U42" s="46"/>
      <c r="V42" s="46"/>
      <c r="W42" s="46"/>
      <c r="X42" s="14" t="s">
        <v>8</v>
      </c>
      <c r="Y42" s="12"/>
    </row>
    <row r="43" spans="1:25" s="2" customFormat="1" ht="10" customHeight="1" thickBot="1" x14ac:dyDescent="0.6">
      <c r="A43" s="9"/>
      <c r="B43" s="11"/>
      <c r="C43" s="11"/>
      <c r="D43" s="11"/>
      <c r="E43" s="1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5"/>
      <c r="V43" s="11"/>
      <c r="W43" s="11"/>
      <c r="X43" s="11"/>
      <c r="Y43" s="12"/>
    </row>
    <row r="44" spans="1:25" s="2" customFormat="1" ht="10" customHeight="1" thickTop="1" thickBot="1" x14ac:dyDescent="0.6">
      <c r="A44" s="9"/>
      <c r="B44" s="11"/>
      <c r="C44" s="11"/>
      <c r="D44" s="11"/>
      <c r="E44" s="2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</row>
    <row r="45" spans="1:25" s="2" customFormat="1" ht="13" x14ac:dyDescent="0.55000000000000004">
      <c r="A45" s="9"/>
      <c r="B45" s="42" t="s">
        <v>17</v>
      </c>
      <c r="C45" s="43"/>
      <c r="D45" s="43"/>
      <c r="E45" s="43"/>
      <c r="F45" s="43"/>
      <c r="G45" s="43"/>
      <c r="H45" s="44"/>
      <c r="I45" s="11"/>
      <c r="J45" s="42" t="s">
        <v>57</v>
      </c>
      <c r="K45" s="43"/>
      <c r="L45" s="43"/>
      <c r="M45" s="43"/>
      <c r="N45" s="43"/>
      <c r="O45" s="43"/>
      <c r="P45" s="44"/>
      <c r="Q45" s="22"/>
      <c r="R45" s="42" t="s">
        <v>19</v>
      </c>
      <c r="S45" s="43"/>
      <c r="T45" s="43"/>
      <c r="U45" s="43"/>
      <c r="V45" s="43"/>
      <c r="W45" s="43"/>
      <c r="X45" s="44"/>
      <c r="Y45" s="12"/>
    </row>
    <row r="46" spans="1:25" s="2" customFormat="1" ht="26" customHeight="1" thickBot="1" x14ac:dyDescent="0.6">
      <c r="A46" s="9"/>
      <c r="B46" s="23" t="s">
        <v>20</v>
      </c>
      <c r="C46" s="46">
        <f>S42</f>
        <v>0</v>
      </c>
      <c r="D46" s="46"/>
      <c r="E46" s="46"/>
      <c r="F46" s="46"/>
      <c r="G46" s="46"/>
      <c r="H46" s="14" t="s">
        <v>8</v>
      </c>
      <c r="I46" s="13" t="s">
        <v>9</v>
      </c>
      <c r="J46" s="23" t="s">
        <v>32</v>
      </c>
      <c r="K46" s="73"/>
      <c r="L46" s="73"/>
      <c r="M46" s="73"/>
      <c r="N46" s="73"/>
      <c r="O46" s="73"/>
      <c r="P46" s="14" t="s">
        <v>13</v>
      </c>
      <c r="Q46" s="13" t="s">
        <v>10</v>
      </c>
      <c r="R46" s="23" t="s">
        <v>33</v>
      </c>
      <c r="S46" s="46">
        <f>C46*K46</f>
        <v>0</v>
      </c>
      <c r="T46" s="46"/>
      <c r="U46" s="46"/>
      <c r="V46" s="46"/>
      <c r="W46" s="46"/>
      <c r="X46" s="14" t="s">
        <v>8</v>
      </c>
      <c r="Y46" s="12"/>
    </row>
    <row r="47" spans="1:25" s="2" customFormat="1" ht="8" customHeight="1" thickBot="1" x14ac:dyDescent="0.6">
      <c r="A47" s="9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</row>
    <row r="48" spans="1:25" s="2" customFormat="1" ht="18.5" customHeight="1" thickBot="1" x14ac:dyDescent="0.6">
      <c r="A48" s="9"/>
      <c r="B48" s="11"/>
      <c r="C48" s="11"/>
      <c r="D48" s="11"/>
      <c r="E48" s="11"/>
      <c r="F48" s="11"/>
      <c r="G48" s="11"/>
      <c r="H48" s="16"/>
      <c r="I48" s="11"/>
      <c r="J48" s="30" t="s">
        <v>31</v>
      </c>
      <c r="K48" s="11"/>
      <c r="L48" s="11"/>
      <c r="M48" s="18"/>
      <c r="N48" s="18"/>
      <c r="O48" s="18"/>
      <c r="P48" s="18"/>
      <c r="Q48" s="18"/>
      <c r="R48" s="18"/>
      <c r="S48" s="11"/>
      <c r="T48" s="11"/>
      <c r="U48" s="11"/>
      <c r="V48" s="11"/>
      <c r="W48" s="11"/>
      <c r="X48" s="11"/>
      <c r="Y48" s="12"/>
    </row>
    <row r="49" spans="1:25" s="2" customFormat="1" ht="6.5" customHeight="1" thickBot="1" x14ac:dyDescent="0.6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</row>
    <row r="51" spans="1:25" ht="18" customHeight="1" x14ac:dyDescent="0.55000000000000004"/>
    <row r="52" spans="1:25" ht="18" customHeight="1" x14ac:dyDescent="0.55000000000000004"/>
    <row r="53" spans="1:25" ht="18" customHeight="1" x14ac:dyDescent="0.55000000000000004"/>
    <row r="54" spans="1:25" ht="18" customHeight="1" x14ac:dyDescent="0.55000000000000004"/>
    <row r="55" spans="1:25" ht="18" customHeight="1" x14ac:dyDescent="0.55000000000000004"/>
    <row r="56" spans="1:25" ht="18" customHeight="1" x14ac:dyDescent="0.55000000000000004"/>
    <row r="57" spans="1:25" ht="18" customHeight="1" x14ac:dyDescent="0.55000000000000004"/>
    <row r="58" spans="1:25" ht="18" customHeight="1" x14ac:dyDescent="0.55000000000000004"/>
    <row r="59" spans="1:25" ht="18" customHeight="1" x14ac:dyDescent="0.55000000000000004"/>
    <row r="60" spans="1:25" ht="18" customHeight="1" x14ac:dyDescent="0.55000000000000004"/>
    <row r="61" spans="1:25" ht="18" customHeight="1" x14ac:dyDescent="0.55000000000000004"/>
    <row r="62" spans="1:25" ht="18" customHeight="1" x14ac:dyDescent="0.55000000000000004"/>
    <row r="63" spans="1:25" ht="18" customHeight="1" x14ac:dyDescent="0.55000000000000004"/>
    <row r="64" spans="1:25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  <row r="76" ht="18" customHeight="1" x14ac:dyDescent="0.55000000000000004"/>
    <row r="77" ht="18" customHeight="1" x14ac:dyDescent="0.55000000000000004"/>
  </sheetData>
  <sheetProtection algorithmName="SHA-512" hashValue="JcWYfDwO7Tj2ZT4EggbqcWUENgOgE5RRRxNOApJW7Oy4Rhc+btlrgojjv5Tw/VNOkLW4JPVgmm3EjssweZ81pQ==" saltValue="MrGLU3O1P9d4O+IM4X0vmQ==" spinCount="100000" sheet="1" objects="1" scenarios="1"/>
  <mergeCells count="35">
    <mergeCell ref="M25:R25"/>
    <mergeCell ref="T25:X25"/>
    <mergeCell ref="A20:O20"/>
    <mergeCell ref="A12:D12"/>
    <mergeCell ref="S7:Y7"/>
    <mergeCell ref="R41:X41"/>
    <mergeCell ref="S42:W42"/>
    <mergeCell ref="B45:H45"/>
    <mergeCell ref="C46:G46"/>
    <mergeCell ref="J45:P45"/>
    <mergeCell ref="K46:O46"/>
    <mergeCell ref="R45:X45"/>
    <mergeCell ref="S46:W46"/>
    <mergeCell ref="B38:H38"/>
    <mergeCell ref="C39:G39"/>
    <mergeCell ref="R38:X38"/>
    <mergeCell ref="S39:W39"/>
    <mergeCell ref="O39:P39"/>
    <mergeCell ref="I39:J39"/>
    <mergeCell ref="I3:Y3"/>
    <mergeCell ref="B34:H34"/>
    <mergeCell ref="J34:P34"/>
    <mergeCell ref="R34:X34"/>
    <mergeCell ref="C35:G35"/>
    <mergeCell ref="K35:O35"/>
    <mergeCell ref="S35:W35"/>
    <mergeCell ref="M26:Q26"/>
    <mergeCell ref="T26:W26"/>
    <mergeCell ref="A7:D7"/>
    <mergeCell ref="E7:Q7"/>
    <mergeCell ref="S20:Y20"/>
    <mergeCell ref="A14:Y18"/>
    <mergeCell ref="A13:Y13"/>
    <mergeCell ref="A5:Y5"/>
    <mergeCell ref="H26:J26"/>
  </mergeCells>
  <phoneticPr fontId="1"/>
  <dataValidations count="2">
    <dataValidation type="whole" allowBlank="1" showInputMessage="1" showErrorMessage="1" sqref="M26:Q26 K46:O46" xr:uid="{923F4A26-45B0-4942-8499-36AF382306B7}">
      <formula1>1</formula1>
      <formula2>24</formula2>
    </dataValidation>
    <dataValidation type="list" allowBlank="1" showInputMessage="1" showErrorMessage="1" sqref="H28 H48" xr:uid="{E6C4D69F-87DA-4527-95D3-8D02DFB70DC8}">
      <formula1>$Z$27:$Z$28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AA39"/>
  <sheetViews>
    <sheetView showZeros="0" view="pageBreakPreview" zoomScaleNormal="100" zoomScaleSheetLayoutView="100" workbookViewId="0">
      <selection activeCell="AE9" sqref="AE9"/>
    </sheetView>
  </sheetViews>
  <sheetFormatPr defaultRowHeight="13" x14ac:dyDescent="0.55000000000000004"/>
  <cols>
    <col min="1" max="2" width="1.1640625" style="2" customWidth="1"/>
    <col min="3" max="7" width="3.58203125" style="2" customWidth="1"/>
    <col min="8" max="8" width="1.25" style="2" customWidth="1"/>
    <col min="9" max="25" width="3.58203125" style="2" customWidth="1"/>
    <col min="26" max="26" width="1.25" style="2" customWidth="1"/>
    <col min="27" max="27" width="3.58203125" style="2" hidden="1" customWidth="1"/>
    <col min="28" max="59" width="3.58203125" style="2" customWidth="1"/>
    <col min="60" max="16384" width="8.6640625" style="2"/>
  </cols>
  <sheetData>
    <row r="1" spans="1:26" x14ac:dyDescent="0.55000000000000004">
      <c r="A1" s="1" t="s">
        <v>27</v>
      </c>
      <c r="B1" s="1"/>
    </row>
    <row r="2" spans="1:26" ht="8" customHeight="1" x14ac:dyDescent="0.55000000000000004"/>
    <row r="3" spans="1:26" ht="8" customHeight="1" x14ac:dyDescent="0.55000000000000004"/>
    <row r="4" spans="1:26" ht="14" x14ac:dyDescent="0.55000000000000004">
      <c r="A4" s="95" t="s">
        <v>28</v>
      </c>
      <c r="B4" s="95"/>
      <c r="C4" s="95"/>
      <c r="D4" s="95"/>
      <c r="E4" s="95"/>
      <c r="F4" s="95"/>
      <c r="G4" s="95"/>
      <c r="W4" s="79" t="s">
        <v>60</v>
      </c>
      <c r="X4" s="79"/>
      <c r="Y4" s="79"/>
      <c r="Z4" s="79"/>
    </row>
    <row r="5" spans="1:26" s="3" customFormat="1" ht="14.5" thickBot="1" x14ac:dyDescent="0.6">
      <c r="A5" s="40"/>
      <c r="B5" s="40"/>
      <c r="C5" s="40"/>
      <c r="D5" s="40"/>
      <c r="E5" s="40"/>
      <c r="F5" s="40"/>
      <c r="G5" s="40"/>
    </row>
    <row r="6" spans="1:26" ht="18" customHeight="1" x14ac:dyDescent="0.55000000000000004">
      <c r="A6" s="82" t="s">
        <v>47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</row>
    <row r="7" spans="1:26" x14ac:dyDescent="0.55000000000000004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7"/>
    </row>
    <row r="8" spans="1:26" ht="13.5" thickBot="1" x14ac:dyDescent="0.6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</row>
    <row r="9" spans="1:26" ht="14" thickBot="1" x14ac:dyDescent="0.6">
      <c r="E9" s="31" t="s">
        <v>25</v>
      </c>
      <c r="P9" s="31" t="s">
        <v>24</v>
      </c>
    </row>
    <row r="10" spans="1:26" x14ac:dyDescent="0.55000000000000004">
      <c r="H10" s="82" t="s">
        <v>29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</row>
    <row r="11" spans="1:26" x14ac:dyDescent="0.55000000000000004"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91"/>
    </row>
    <row r="12" spans="1:26" ht="13.5" thickBot="1" x14ac:dyDescent="0.6"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</row>
    <row r="13" spans="1:26" ht="13.5" thickBot="1" x14ac:dyDescent="0.6"/>
    <row r="14" spans="1:26" ht="9" customHeight="1" x14ac:dyDescent="0.5500000000000000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6" ht="13.5" thickBot="1" x14ac:dyDescent="0.6">
      <c r="A15" s="9"/>
      <c r="B15" s="11"/>
      <c r="C15" s="11" t="s">
        <v>22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1:26" x14ac:dyDescent="0.55000000000000004">
      <c r="A16" s="9"/>
      <c r="B16" s="12"/>
      <c r="C16" s="42" t="s">
        <v>45</v>
      </c>
      <c r="D16" s="43"/>
      <c r="E16" s="43"/>
      <c r="F16" s="43"/>
      <c r="G16" s="43"/>
      <c r="H16" s="43"/>
      <c r="I16" s="44"/>
      <c r="J16" s="11"/>
      <c r="K16" s="42" t="s">
        <v>46</v>
      </c>
      <c r="L16" s="43"/>
      <c r="M16" s="43"/>
      <c r="N16" s="43"/>
      <c r="O16" s="43"/>
      <c r="P16" s="43"/>
      <c r="Q16" s="44"/>
      <c r="R16" s="22"/>
      <c r="S16" s="42" t="s">
        <v>39</v>
      </c>
      <c r="T16" s="43"/>
      <c r="U16" s="43"/>
      <c r="V16" s="43"/>
      <c r="W16" s="43"/>
      <c r="X16" s="43"/>
      <c r="Y16" s="44"/>
      <c r="Z16" s="12"/>
    </row>
    <row r="17" spans="1:26" ht="26" customHeight="1" thickBot="1" x14ac:dyDescent="0.6">
      <c r="A17" s="9"/>
      <c r="B17" s="12"/>
      <c r="C17" s="23" t="s">
        <v>12</v>
      </c>
      <c r="D17" s="45"/>
      <c r="E17" s="45"/>
      <c r="F17" s="45"/>
      <c r="G17" s="45"/>
      <c r="H17" s="45"/>
      <c r="I17" s="14" t="s">
        <v>8</v>
      </c>
      <c r="J17" s="13" t="s">
        <v>38</v>
      </c>
      <c r="K17" s="23" t="s">
        <v>15</v>
      </c>
      <c r="L17" s="45"/>
      <c r="M17" s="45"/>
      <c r="N17" s="45"/>
      <c r="O17" s="45"/>
      <c r="P17" s="45"/>
      <c r="Q17" s="14" t="s">
        <v>8</v>
      </c>
      <c r="R17" s="13" t="s">
        <v>10</v>
      </c>
      <c r="S17" s="23" t="s">
        <v>16</v>
      </c>
      <c r="T17" s="46">
        <f>D17+L17</f>
        <v>0</v>
      </c>
      <c r="U17" s="46"/>
      <c r="V17" s="46"/>
      <c r="W17" s="46"/>
      <c r="X17" s="46"/>
      <c r="Y17" s="14" t="s">
        <v>8</v>
      </c>
      <c r="Z17" s="12"/>
    </row>
    <row r="18" spans="1:26" ht="10" customHeight="1" thickBot="1" x14ac:dyDescent="0.6">
      <c r="A18" s="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2"/>
      <c r="V18" s="7"/>
      <c r="W18" s="11"/>
      <c r="X18" s="11"/>
      <c r="Y18" s="11"/>
      <c r="Z18" s="12"/>
    </row>
    <row r="19" spans="1:26" ht="10" customHeight="1" thickTop="1" thickBot="1" x14ac:dyDescent="0.6">
      <c r="A19" s="3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</row>
    <row r="20" spans="1:26" x14ac:dyDescent="0.55000000000000004">
      <c r="A20" s="33"/>
      <c r="B20" s="12"/>
      <c r="C20" s="42" t="s">
        <v>49</v>
      </c>
      <c r="D20" s="43"/>
      <c r="E20" s="43"/>
      <c r="F20" s="43"/>
      <c r="G20" s="43"/>
      <c r="H20" s="43"/>
      <c r="I20" s="44"/>
      <c r="J20" s="11"/>
      <c r="K20" s="42" t="s">
        <v>48</v>
      </c>
      <c r="L20" s="43"/>
      <c r="M20" s="43"/>
      <c r="N20" s="43"/>
      <c r="O20" s="43"/>
      <c r="P20" s="43"/>
      <c r="Q20" s="44"/>
      <c r="R20" s="22"/>
      <c r="S20" s="42" t="s">
        <v>41</v>
      </c>
      <c r="T20" s="43"/>
      <c r="U20" s="43"/>
      <c r="V20" s="43"/>
      <c r="W20" s="43"/>
      <c r="X20" s="43"/>
      <c r="Y20" s="44"/>
      <c r="Z20" s="12"/>
    </row>
    <row r="21" spans="1:26" ht="26" customHeight="1" thickBot="1" x14ac:dyDescent="0.6">
      <c r="A21" s="33"/>
      <c r="B21" s="12"/>
      <c r="C21" s="23" t="s">
        <v>18</v>
      </c>
      <c r="D21" s="45"/>
      <c r="E21" s="45"/>
      <c r="F21" s="45"/>
      <c r="G21" s="45"/>
      <c r="H21" s="45"/>
      <c r="I21" s="14" t="s">
        <v>8</v>
      </c>
      <c r="J21" s="13" t="s">
        <v>38</v>
      </c>
      <c r="K21" s="23" t="s">
        <v>20</v>
      </c>
      <c r="L21" s="45"/>
      <c r="M21" s="45"/>
      <c r="N21" s="45"/>
      <c r="O21" s="45"/>
      <c r="P21" s="45"/>
      <c r="Q21" s="14" t="s">
        <v>8</v>
      </c>
      <c r="R21" s="13" t="s">
        <v>10</v>
      </c>
      <c r="S21" s="23" t="s">
        <v>32</v>
      </c>
      <c r="T21" s="69">
        <f>D21+L21</f>
        <v>0</v>
      </c>
      <c r="U21" s="69"/>
      <c r="V21" s="69"/>
      <c r="W21" s="69"/>
      <c r="X21" s="69"/>
      <c r="Y21" s="14" t="s">
        <v>8</v>
      </c>
      <c r="Z21" s="12"/>
    </row>
    <row r="22" spans="1:26" ht="10" customHeight="1" thickBot="1" x14ac:dyDescent="0.6">
      <c r="A22" s="33"/>
      <c r="B22" s="34"/>
      <c r="C22" s="24"/>
      <c r="D22" s="24"/>
      <c r="E22" s="24"/>
      <c r="F22" s="11"/>
      <c r="G22" s="11"/>
      <c r="H22" s="11"/>
      <c r="I22" s="11"/>
      <c r="J22" s="11"/>
      <c r="K22" s="11"/>
      <c r="L22" s="11"/>
      <c r="M22" s="11"/>
      <c r="N22" s="24"/>
      <c r="O22" s="24"/>
      <c r="P22" s="24"/>
      <c r="Q22" s="24"/>
      <c r="R22" s="24"/>
      <c r="S22" s="24"/>
      <c r="T22" s="24"/>
      <c r="U22" s="32"/>
      <c r="V22" s="11"/>
      <c r="W22" s="11"/>
      <c r="X22" s="11"/>
      <c r="Y22" s="11"/>
      <c r="Z22" s="12"/>
    </row>
    <row r="23" spans="1:26" ht="10" customHeight="1" thickTop="1" thickBot="1" x14ac:dyDescent="0.6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x14ac:dyDescent="0.55000000000000004">
      <c r="A24" s="9"/>
      <c r="B24" s="12"/>
      <c r="C24" s="42" t="s">
        <v>50</v>
      </c>
      <c r="D24" s="43"/>
      <c r="E24" s="43"/>
      <c r="F24" s="43"/>
      <c r="G24" s="43"/>
      <c r="H24" s="43"/>
      <c r="I24" s="44"/>
      <c r="J24" s="11"/>
      <c r="K24" s="42" t="s">
        <v>51</v>
      </c>
      <c r="L24" s="43"/>
      <c r="M24" s="43"/>
      <c r="N24" s="43"/>
      <c r="O24" s="43"/>
      <c r="P24" s="43"/>
      <c r="Q24" s="44"/>
      <c r="R24" s="22"/>
      <c r="S24" s="42" t="s">
        <v>42</v>
      </c>
      <c r="T24" s="43"/>
      <c r="U24" s="43"/>
      <c r="V24" s="43"/>
      <c r="W24" s="43"/>
      <c r="X24" s="43"/>
      <c r="Y24" s="44"/>
      <c r="Z24" s="12"/>
    </row>
    <row r="25" spans="1:26" ht="26" customHeight="1" thickBot="1" x14ac:dyDescent="0.6">
      <c r="A25" s="9"/>
      <c r="B25" s="12"/>
      <c r="C25" s="23" t="s">
        <v>16</v>
      </c>
      <c r="D25" s="69">
        <f>T17</f>
        <v>0</v>
      </c>
      <c r="E25" s="69"/>
      <c r="F25" s="69"/>
      <c r="G25" s="69"/>
      <c r="H25" s="69"/>
      <c r="I25" s="14" t="s">
        <v>8</v>
      </c>
      <c r="J25" s="13" t="s">
        <v>30</v>
      </c>
      <c r="K25" s="23" t="s">
        <v>32</v>
      </c>
      <c r="L25" s="80">
        <f>T21</f>
        <v>0</v>
      </c>
      <c r="M25" s="81"/>
      <c r="N25" s="81"/>
      <c r="O25" s="81"/>
      <c r="P25" s="81"/>
      <c r="Q25" s="14" t="s">
        <v>8</v>
      </c>
      <c r="R25" s="13" t="s">
        <v>10</v>
      </c>
      <c r="S25" s="23" t="s">
        <v>33</v>
      </c>
      <c r="T25" s="46">
        <f>D25-L25</f>
        <v>0</v>
      </c>
      <c r="U25" s="46"/>
      <c r="V25" s="46"/>
      <c r="W25" s="46"/>
      <c r="X25" s="46"/>
      <c r="Y25" s="14" t="s">
        <v>8</v>
      </c>
      <c r="Z25" s="12"/>
    </row>
    <row r="26" spans="1:26" ht="10" customHeight="1" thickBot="1" x14ac:dyDescent="0.6">
      <c r="A26" s="9"/>
      <c r="B26" s="11"/>
      <c r="C26" s="11"/>
      <c r="D26" s="11"/>
      <c r="E26" s="11"/>
      <c r="F26" s="1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11"/>
      <c r="X26" s="11"/>
      <c r="Y26" s="11"/>
      <c r="Z26" s="12"/>
    </row>
    <row r="27" spans="1:26" ht="10" customHeight="1" thickTop="1" thickBot="1" x14ac:dyDescent="0.6">
      <c r="A27" s="9"/>
      <c r="B27" s="11"/>
      <c r="C27" s="11"/>
      <c r="D27" s="11"/>
      <c r="E27" s="11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 x14ac:dyDescent="0.55000000000000004">
      <c r="A28" s="9"/>
      <c r="B28" s="12"/>
      <c r="C28" s="42" t="s">
        <v>42</v>
      </c>
      <c r="D28" s="43"/>
      <c r="E28" s="43"/>
      <c r="F28" s="43"/>
      <c r="G28" s="43"/>
      <c r="H28" s="43"/>
      <c r="I28" s="44"/>
      <c r="J28" s="11"/>
      <c r="K28" s="11"/>
      <c r="L28" s="11"/>
      <c r="M28" s="11"/>
      <c r="N28" s="11"/>
      <c r="O28" s="11"/>
      <c r="P28" s="11"/>
      <c r="Q28" s="11"/>
      <c r="R28" s="11"/>
      <c r="S28" s="42"/>
      <c r="T28" s="43"/>
      <c r="U28" s="43"/>
      <c r="V28" s="43"/>
      <c r="W28" s="43"/>
      <c r="X28" s="43"/>
      <c r="Y28" s="44"/>
      <c r="Z28" s="12"/>
    </row>
    <row r="29" spans="1:26" ht="26" customHeight="1" thickBot="1" x14ac:dyDescent="0.6">
      <c r="A29" s="9"/>
      <c r="B29" s="12"/>
      <c r="C29" s="23" t="s">
        <v>33</v>
      </c>
      <c r="D29" s="69">
        <f>T25</f>
        <v>0</v>
      </c>
      <c r="E29" s="69"/>
      <c r="F29" s="69"/>
      <c r="G29" s="69"/>
      <c r="H29" s="69"/>
      <c r="I29" s="14" t="s">
        <v>8</v>
      </c>
      <c r="J29" s="71" t="s">
        <v>14</v>
      </c>
      <c r="K29" s="72"/>
      <c r="L29" s="13">
        <v>59</v>
      </c>
      <c r="M29" s="13" t="s">
        <v>13</v>
      </c>
      <c r="N29" s="27" t="s">
        <v>9</v>
      </c>
      <c r="O29" s="22">
        <v>0.4</v>
      </c>
      <c r="P29" s="70" t="s">
        <v>10</v>
      </c>
      <c r="Q29" s="70"/>
      <c r="R29" s="27"/>
      <c r="S29" s="23" t="s">
        <v>34</v>
      </c>
      <c r="T29" s="46">
        <f>ROUNDUP(D29/L29*O29,0)</f>
        <v>0</v>
      </c>
      <c r="U29" s="46"/>
      <c r="V29" s="46"/>
      <c r="W29" s="46"/>
      <c r="X29" s="46"/>
      <c r="Y29" s="14" t="s">
        <v>8</v>
      </c>
      <c r="Z29" s="12"/>
    </row>
    <row r="30" spans="1:26" ht="16" customHeight="1" thickBot="1" x14ac:dyDescent="0.6">
      <c r="A30" s="9"/>
      <c r="B30" s="11"/>
      <c r="C30" s="28" t="s">
        <v>40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W30" s="11" t="s">
        <v>44</v>
      </c>
      <c r="X30" s="11"/>
      <c r="Y30" s="11"/>
      <c r="Z30" s="12"/>
    </row>
    <row r="31" spans="1:26" x14ac:dyDescent="0.55000000000000004">
      <c r="A31" s="9"/>
      <c r="B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42" t="s">
        <v>17</v>
      </c>
      <c r="T31" s="43"/>
      <c r="U31" s="43"/>
      <c r="V31" s="43"/>
      <c r="W31" s="43"/>
      <c r="X31" s="43"/>
      <c r="Y31" s="44"/>
      <c r="Z31" s="12"/>
    </row>
    <row r="32" spans="1:26" ht="26" customHeight="1" thickBot="1" x14ac:dyDescent="0.6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9" t="s">
        <v>54</v>
      </c>
      <c r="S32" s="23" t="s">
        <v>35</v>
      </c>
      <c r="T32" s="46">
        <f>IF(T29&gt;200000,200000,ROUNDUP(T29,-3))</f>
        <v>0</v>
      </c>
      <c r="U32" s="46"/>
      <c r="V32" s="46"/>
      <c r="W32" s="46"/>
      <c r="X32" s="46"/>
      <c r="Y32" s="14" t="s">
        <v>8</v>
      </c>
      <c r="Z32" s="12"/>
    </row>
    <row r="33" spans="1:27" ht="10" customHeight="1" thickBot="1" x14ac:dyDescent="0.6">
      <c r="A33" s="9"/>
      <c r="B33" s="11"/>
      <c r="C33" s="11"/>
      <c r="D33" s="11"/>
      <c r="E33" s="11"/>
      <c r="F33" s="11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  <c r="W33" s="11"/>
      <c r="X33" s="11"/>
      <c r="Y33" s="11"/>
      <c r="Z33" s="12"/>
    </row>
    <row r="34" spans="1:27" ht="10" customHeight="1" thickTop="1" thickBot="1" x14ac:dyDescent="0.6">
      <c r="A34" s="9"/>
      <c r="B34" s="11"/>
      <c r="C34" s="11"/>
      <c r="D34" s="11"/>
      <c r="E34" s="11"/>
      <c r="F34" s="26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7" x14ac:dyDescent="0.55000000000000004">
      <c r="A35" s="9"/>
      <c r="B35" s="12"/>
      <c r="C35" s="42" t="s">
        <v>17</v>
      </c>
      <c r="D35" s="43"/>
      <c r="E35" s="43"/>
      <c r="F35" s="43"/>
      <c r="G35" s="43"/>
      <c r="H35" s="43"/>
      <c r="I35" s="44"/>
      <c r="J35" s="11"/>
      <c r="K35" s="42" t="s">
        <v>57</v>
      </c>
      <c r="L35" s="43"/>
      <c r="M35" s="43"/>
      <c r="N35" s="43"/>
      <c r="O35" s="43"/>
      <c r="P35" s="43"/>
      <c r="Q35" s="44"/>
      <c r="R35" s="22"/>
      <c r="S35" s="42" t="s">
        <v>19</v>
      </c>
      <c r="T35" s="43"/>
      <c r="U35" s="43"/>
      <c r="V35" s="43"/>
      <c r="W35" s="43"/>
      <c r="X35" s="43"/>
      <c r="Y35" s="44"/>
      <c r="Z35" s="12"/>
    </row>
    <row r="36" spans="1:27" ht="26" customHeight="1" thickBot="1" x14ac:dyDescent="0.6">
      <c r="A36" s="9"/>
      <c r="B36" s="12"/>
      <c r="C36" s="23" t="s">
        <v>35</v>
      </c>
      <c r="D36" s="46">
        <f>MIN(T32,200000)</f>
        <v>0</v>
      </c>
      <c r="E36" s="46"/>
      <c r="F36" s="46"/>
      <c r="G36" s="46"/>
      <c r="H36" s="46"/>
      <c r="I36" s="14" t="s">
        <v>8</v>
      </c>
      <c r="J36" s="13" t="s">
        <v>9</v>
      </c>
      <c r="K36" s="23" t="s">
        <v>36</v>
      </c>
      <c r="L36" s="73"/>
      <c r="M36" s="73"/>
      <c r="N36" s="73"/>
      <c r="O36" s="73"/>
      <c r="P36" s="73"/>
      <c r="Q36" s="14" t="s">
        <v>13</v>
      </c>
      <c r="R36" s="13" t="s">
        <v>10</v>
      </c>
      <c r="S36" s="23" t="s">
        <v>43</v>
      </c>
      <c r="T36" s="46">
        <f>D36*L36</f>
        <v>0</v>
      </c>
      <c r="U36" s="46"/>
      <c r="V36" s="46"/>
      <c r="W36" s="46"/>
      <c r="X36" s="46"/>
      <c r="Y36" s="14" t="s">
        <v>8</v>
      </c>
      <c r="Z36" s="12"/>
    </row>
    <row r="37" spans="1:27" ht="16" customHeight="1" thickBot="1" x14ac:dyDescent="0.6">
      <c r="A37" s="9"/>
      <c r="B37" s="11"/>
      <c r="C37" s="2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7" ht="20" customHeight="1" thickBot="1" x14ac:dyDescent="0.6">
      <c r="A38" s="9"/>
      <c r="B38" s="11"/>
      <c r="C38" s="11"/>
      <c r="D38" s="11"/>
      <c r="E38" s="11"/>
      <c r="F38" s="11"/>
      <c r="G38" s="11"/>
      <c r="H38" s="11"/>
      <c r="I38" s="16"/>
      <c r="J38" s="11"/>
      <c r="K38" s="30" t="s">
        <v>31</v>
      </c>
      <c r="L38" s="11"/>
      <c r="M38" s="11"/>
      <c r="N38" s="18"/>
      <c r="O38" s="18"/>
      <c r="P38" s="18"/>
      <c r="Q38" s="18"/>
      <c r="R38" s="18"/>
      <c r="S38" s="18"/>
      <c r="T38" s="11"/>
      <c r="U38" s="11"/>
      <c r="V38" s="11"/>
      <c r="W38" s="11"/>
      <c r="X38" s="11"/>
      <c r="Y38" s="11"/>
      <c r="Z38" s="12"/>
      <c r="AA38" s="2" t="s">
        <v>37</v>
      </c>
    </row>
    <row r="39" spans="1:27" ht="6.5" customHeight="1" thickBot="1" x14ac:dyDescent="0.6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1"/>
    </row>
  </sheetData>
  <sheetProtection algorithmName="SHA-512" hashValue="lytd+nPCM9Qtr5Z56ARbtbPa4yEADkC8bX9RJZVxmASR0tzoAuJqClWp6OCfHiMocAaoqhFvDWZYqc9ovprcDQ==" saltValue="OMZBY/cUZw/h7zlGK4Du6Q==" spinCount="100000" sheet="1" objects="1" scenarios="1"/>
  <mergeCells count="36">
    <mergeCell ref="D36:H36"/>
    <mergeCell ref="L36:P36"/>
    <mergeCell ref="T36:X36"/>
    <mergeCell ref="C28:I28"/>
    <mergeCell ref="S28:Y28"/>
    <mergeCell ref="D29:H29"/>
    <mergeCell ref="J29:K29"/>
    <mergeCell ref="P29:Q29"/>
    <mergeCell ref="T29:X29"/>
    <mergeCell ref="S31:Y31"/>
    <mergeCell ref="T32:X32"/>
    <mergeCell ref="C35:I35"/>
    <mergeCell ref="K35:Q35"/>
    <mergeCell ref="S35:Y35"/>
    <mergeCell ref="C24:I24"/>
    <mergeCell ref="K24:Q24"/>
    <mergeCell ref="S24:Y24"/>
    <mergeCell ref="D25:H25"/>
    <mergeCell ref="L25:P25"/>
    <mergeCell ref="T25:X25"/>
    <mergeCell ref="W4:Z4"/>
    <mergeCell ref="C20:I20"/>
    <mergeCell ref="K20:Q20"/>
    <mergeCell ref="S20:Y20"/>
    <mergeCell ref="D21:H21"/>
    <mergeCell ref="L21:P21"/>
    <mergeCell ref="T21:X21"/>
    <mergeCell ref="C16:I16"/>
    <mergeCell ref="K16:Q16"/>
    <mergeCell ref="S16:Y16"/>
    <mergeCell ref="D17:H17"/>
    <mergeCell ref="L17:P17"/>
    <mergeCell ref="T17:X17"/>
    <mergeCell ref="A6:Z8"/>
    <mergeCell ref="H10:X12"/>
    <mergeCell ref="A4:G4"/>
  </mergeCells>
  <phoneticPr fontId="1"/>
  <dataValidations count="2">
    <dataValidation type="whole" allowBlank="1" showInputMessage="1" showErrorMessage="1" sqref="L36:P36" xr:uid="{1C9A694E-860C-4ED7-B67C-B3B8FBEA7A82}">
      <formula1>1</formula1>
      <formula2>24</formula2>
    </dataValidation>
    <dataValidation type="list" allowBlank="1" showInputMessage="1" showErrorMessage="1" sqref="I38" xr:uid="{272F1AE3-C337-4561-A9D1-F6BA1DCD7C7F}">
      <formula1>$AA$37:$AA$38</formula1>
    </dataValidation>
  </dataValidations>
  <pageMargins left="0.70866141732283472" right="0.51181102362204722" top="0.74803149606299213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2021-06-23T06:49:14Z</dcterms:created>
  <dcterms:modified xsi:type="dcterms:W3CDTF">2022-01-26T07:37:09Z</dcterms:modified>
</cp:coreProperties>
</file>