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92FC36A2-D98E-4B23-BF13-142B40A1069C}" xr6:coauthVersionLast="36" xr6:coauthVersionMax="47" xr10:uidLastSave="{00000000-0000-0000-0000-000000000000}"/>
  <bookViews>
    <workbookView xWindow="0" yWindow="0" windowWidth="19200" windowHeight="6860" xr2:uid="{00000000-000D-0000-FFFF-FFFF00000000}"/>
  </bookViews>
  <sheets>
    <sheet name="Sheet1"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4" l="1"/>
  <c r="C10" i="4" l="1"/>
  <c r="C11" i="4" l="1"/>
  <c r="C14" i="4" s="1"/>
  <c r="C29" i="4" s="1"/>
</calcChain>
</file>

<file path=xl/sharedStrings.xml><?xml version="1.0" encoding="utf-8"?>
<sst xmlns="http://schemas.openxmlformats.org/spreadsheetml/2006/main" count="47" uniqueCount="41">
  <si>
    <t>㎡</t>
    <phoneticPr fontId="1"/>
  </si>
  <si>
    <t>時間</t>
    <rPh sb="0" eb="2">
      <t>ジカン</t>
    </rPh>
    <phoneticPr fontId="1"/>
  </si>
  <si>
    <t>円</t>
    <rPh sb="0" eb="1">
      <t>エン</t>
    </rPh>
    <phoneticPr fontId="1"/>
  </si>
  <si>
    <t>回</t>
    <rPh sb="0" eb="1">
      <t>カイ</t>
    </rPh>
    <phoneticPr fontId="1"/>
  </si>
  <si>
    <t>３．申請金額（総額）</t>
    <rPh sb="2" eb="6">
      <t>シンセイキンガク</t>
    </rPh>
    <rPh sb="7" eb="9">
      <t>ソウガク</t>
    </rPh>
    <phoneticPr fontId="1"/>
  </si>
  <si>
    <t>２．申請金額算定（１日あたりの支給額）</t>
    <rPh sb="2" eb="4">
      <t>シンセイ</t>
    </rPh>
    <rPh sb="4" eb="6">
      <t>キンガク</t>
    </rPh>
    <rPh sb="6" eb="8">
      <t>サンテイ</t>
    </rPh>
    <rPh sb="10" eb="11">
      <t>ニチ</t>
    </rPh>
    <rPh sb="15" eb="18">
      <t>シキュウガク</t>
    </rPh>
    <phoneticPr fontId="1"/>
  </si>
  <si>
    <t>フリガナ</t>
  </si>
  <si>
    <t>１．テナントについての情報</t>
    <rPh sb="11" eb="13">
      <t>ジョウホウ</t>
    </rPh>
    <phoneticPr fontId="1"/>
  </si>
  <si>
    <t>テナント名</t>
    <rPh sb="4" eb="5">
      <t>メイ</t>
    </rPh>
    <phoneticPr fontId="1"/>
  </si>
  <si>
    <t>少数点以下切捨て</t>
    <rPh sb="0" eb="2">
      <t>ショウスウ</t>
    </rPh>
    <rPh sb="2" eb="3">
      <t>テン</t>
    </rPh>
    <rPh sb="3" eb="5">
      <t>イカ</t>
    </rPh>
    <rPh sb="5" eb="7">
      <t>キリス</t>
    </rPh>
    <phoneticPr fontId="1"/>
  </si>
  <si>
    <t>例）午前10時開店、午後9時閉店
　⇒本来の営業時間は「11時間」</t>
    <rPh sb="0" eb="1">
      <t>レイ</t>
    </rPh>
    <rPh sb="2" eb="4">
      <t>ゴゼン</t>
    </rPh>
    <rPh sb="6" eb="7">
      <t>ジ</t>
    </rPh>
    <rPh sb="7" eb="9">
      <t>カイテン</t>
    </rPh>
    <rPh sb="10" eb="12">
      <t>ゴゴ</t>
    </rPh>
    <rPh sb="13" eb="14">
      <t>ジ</t>
    </rPh>
    <rPh sb="14" eb="16">
      <t>ヘイテン</t>
    </rPh>
    <rPh sb="19" eb="21">
      <t>ホンライ</t>
    </rPh>
    <rPh sb="22" eb="24">
      <t>エイギョウ</t>
    </rPh>
    <rPh sb="24" eb="26">
      <t>ジカン</t>
    </rPh>
    <rPh sb="30" eb="32">
      <t>ジカン</t>
    </rPh>
    <phoneticPr fontId="1"/>
  </si>
  <si>
    <t>千円未満切上げ</t>
    <rPh sb="0" eb="2">
      <t>センエン</t>
    </rPh>
    <rPh sb="2" eb="4">
      <t>ミマン</t>
    </rPh>
    <rPh sb="4" eb="6">
      <t>キリア</t>
    </rPh>
    <phoneticPr fontId="1"/>
  </si>
  <si>
    <t>④本来の営業時間（注１）</t>
    <rPh sb="1" eb="3">
      <t>ホンライ</t>
    </rPh>
    <rPh sb="4" eb="6">
      <t>エイギョウ</t>
    </rPh>
    <rPh sb="9" eb="10">
      <t>チュウ</t>
    </rPh>
    <phoneticPr fontId="1"/>
  </si>
  <si>
    <t>要請期間中に上映した映画の回数と上映できなかった映画の回数を合算</t>
    <rPh sb="0" eb="2">
      <t>ヨウセイ</t>
    </rPh>
    <rPh sb="2" eb="4">
      <t>キカン</t>
    </rPh>
    <rPh sb="4" eb="5">
      <t>チュウ</t>
    </rPh>
    <rPh sb="6" eb="8">
      <t>ジョウエイ</t>
    </rPh>
    <rPh sb="10" eb="12">
      <t>エイガ</t>
    </rPh>
    <rPh sb="13" eb="15">
      <t>カイスウ</t>
    </rPh>
    <rPh sb="16" eb="18">
      <t>ジョウエイ</t>
    </rPh>
    <rPh sb="24" eb="26">
      <t>エイガ</t>
    </rPh>
    <rPh sb="27" eb="29">
      <t>カイスウ</t>
    </rPh>
    <rPh sb="30" eb="32">
      <t>ガッサン</t>
    </rPh>
    <phoneticPr fontId="1"/>
  </si>
  <si>
    <t>協力金算定シート（テナント用）</t>
    <rPh sb="0" eb="3">
      <t>キョウリョクキン</t>
    </rPh>
    <rPh sb="3" eb="5">
      <t>サンテイ</t>
    </rPh>
    <rPh sb="13" eb="14">
      <t>ヨウ</t>
    </rPh>
    <rPh sb="14" eb="15">
      <t>セヨウ</t>
    </rPh>
    <phoneticPr fontId="1"/>
  </si>
  <si>
    <t>日間</t>
    <rPh sb="0" eb="1">
      <t>ニチ</t>
    </rPh>
    <rPh sb="1" eb="2">
      <t>カン</t>
    </rPh>
    <phoneticPr fontId="1"/>
  </si>
  <si>
    <t>左記の金額を申請書に転記</t>
    <rPh sb="0" eb="2">
      <t>サキ</t>
    </rPh>
    <rPh sb="3" eb="5">
      <t>キンガク</t>
    </rPh>
    <rPh sb="6" eb="9">
      <t>シンセイショ</t>
    </rPh>
    <rPh sb="10" eb="12">
      <t>テンキ</t>
    </rPh>
    <phoneticPr fontId="1"/>
  </si>
  <si>
    <t>※以下、色のついたセルを入力すると、金額等が自動計算されます。</t>
    <rPh sb="1" eb="3">
      <t>イカ</t>
    </rPh>
    <rPh sb="4" eb="5">
      <t>イロ</t>
    </rPh>
    <rPh sb="12" eb="14">
      <t>ニュウリョク</t>
    </rPh>
    <rPh sb="18" eb="20">
      <t>キンガク</t>
    </rPh>
    <rPh sb="20" eb="21">
      <t>トウ</t>
    </rPh>
    <rPh sb="22" eb="24">
      <t>ジドウ</t>
    </rPh>
    <rPh sb="24" eb="26">
      <t>ケイサン</t>
    </rPh>
    <phoneticPr fontId="1"/>
  </si>
  <si>
    <t>面</t>
    <rPh sb="0" eb="1">
      <t>メン</t>
    </rPh>
    <phoneticPr fontId="1"/>
  </si>
  <si>
    <t>（注３）同一のスクリーンで複数の配給会社が上映を実施する場合には、当該作品単位でなく、</t>
    <rPh sb="4" eb="6">
      <t>ドウイツ</t>
    </rPh>
    <rPh sb="13" eb="15">
      <t>フクスウ</t>
    </rPh>
    <rPh sb="16" eb="18">
      <t>ハイキュウ</t>
    </rPh>
    <rPh sb="18" eb="20">
      <t>ガイシャ</t>
    </rPh>
    <rPh sb="21" eb="23">
      <t>ジョウエイ</t>
    </rPh>
    <rPh sb="24" eb="26">
      <t>ジッシ</t>
    </rPh>
    <rPh sb="28" eb="30">
      <t>バアイ</t>
    </rPh>
    <rPh sb="33" eb="35">
      <t>トウガイ</t>
    </rPh>
    <rPh sb="35" eb="37">
      <t>サクヒン</t>
    </rPh>
    <rPh sb="37" eb="39">
      <t>タンイ</t>
    </rPh>
    <phoneticPr fontId="1"/>
  </si>
  <si>
    <t>（注１）本来の営業時間が日によって異なる場合は、特定の曜日を選択して記載。
　　　　分単位の端数については、３０分以下は「０．５時間」、３０分超６０分未満は
　　　　「１時間」とみなす。</t>
    <rPh sb="1" eb="2">
      <t>チュウ</t>
    </rPh>
    <rPh sb="4" eb="6">
      <t>ホンライ</t>
    </rPh>
    <rPh sb="7" eb="9">
      <t>エイギョウ</t>
    </rPh>
    <rPh sb="9" eb="11">
      <t>ジカン</t>
    </rPh>
    <rPh sb="12" eb="13">
      <t>ヒ</t>
    </rPh>
    <rPh sb="17" eb="18">
      <t>コト</t>
    </rPh>
    <rPh sb="20" eb="22">
      <t>バアイ</t>
    </rPh>
    <rPh sb="24" eb="26">
      <t>トクテイ</t>
    </rPh>
    <rPh sb="27" eb="29">
      <t>ヨウビ</t>
    </rPh>
    <rPh sb="30" eb="32">
      <t>センタク</t>
    </rPh>
    <rPh sb="34" eb="36">
      <t>キサイ</t>
    </rPh>
    <rPh sb="42" eb="45">
      <t>フンタンイ</t>
    </rPh>
    <rPh sb="46" eb="48">
      <t>ハスウ</t>
    </rPh>
    <rPh sb="56" eb="57">
      <t>プン</t>
    </rPh>
    <rPh sb="57" eb="59">
      <t>イカ</t>
    </rPh>
    <rPh sb="64" eb="66">
      <t>ジカン</t>
    </rPh>
    <rPh sb="70" eb="71">
      <t>プン</t>
    </rPh>
    <rPh sb="71" eb="72">
      <t>ゴ</t>
    </rPh>
    <rPh sb="74" eb="75">
      <t>プン</t>
    </rPh>
    <rPh sb="75" eb="77">
      <t>ミマン</t>
    </rPh>
    <rPh sb="85" eb="87">
      <t>ジカン</t>
    </rPh>
    <phoneticPr fontId="1"/>
  </si>
  <si>
    <t>①店舗等面積【実際の面積】</t>
    <rPh sb="1" eb="3">
      <t>テンポ</t>
    </rPh>
    <rPh sb="3" eb="4">
      <t>ナド</t>
    </rPh>
    <rPh sb="4" eb="6">
      <t>メンセキ</t>
    </rPh>
    <rPh sb="7" eb="9">
      <t>ジッサイ</t>
    </rPh>
    <rPh sb="10" eb="12">
      <t>メンセキ</t>
    </rPh>
    <phoneticPr fontId="1"/>
  </si>
  <si>
    <t>②店舗等面積【算定上の面積】</t>
    <rPh sb="1" eb="4">
      <t>テンポトウ</t>
    </rPh>
    <rPh sb="4" eb="6">
      <t>メンセキ</t>
    </rPh>
    <rPh sb="7" eb="9">
      <t>サンテイ</t>
    </rPh>
    <rPh sb="9" eb="10">
      <t>ジョウ</t>
    </rPh>
    <rPh sb="11" eb="13">
      <t>メンセキ</t>
    </rPh>
    <phoneticPr fontId="1"/>
  </si>
  <si>
    <t>　　　　スクリーン全体での本来上映する予定であった映画の回数をご記入ください。</t>
    <rPh sb="13" eb="15">
      <t>ホンライ</t>
    </rPh>
    <rPh sb="15" eb="17">
      <t>ジョウエイ</t>
    </rPh>
    <rPh sb="19" eb="21">
      <t>ヨテイ</t>
    </rPh>
    <rPh sb="25" eb="27">
      <t>エイガ</t>
    </rPh>
    <rPh sb="28" eb="30">
      <t>カイスウ</t>
    </rPh>
    <rPh sb="32" eb="34">
      <t>キニュウ</t>
    </rPh>
    <phoneticPr fontId="1"/>
  </si>
  <si>
    <t>（１）大規模施設内のテナント等店舗に対する協力金</t>
    <rPh sb="3" eb="6">
      <t>ダイキボ</t>
    </rPh>
    <rPh sb="6" eb="9">
      <t>シセツナイ</t>
    </rPh>
    <rPh sb="14" eb="15">
      <t>トウ</t>
    </rPh>
    <rPh sb="15" eb="17">
      <t>テンポ</t>
    </rPh>
    <rPh sb="18" eb="19">
      <t>タイ</t>
    </rPh>
    <rPh sb="21" eb="24">
      <t>キョウリョクキン</t>
    </rPh>
    <phoneticPr fontId="1"/>
  </si>
  <si>
    <t>※1,000㎡以下の映画館と契約する映画配給会社は、本協力金の対象外となります。</t>
    <rPh sb="14" eb="16">
      <t>ケイヤク</t>
    </rPh>
    <rPh sb="18" eb="20">
      <t>エイガ</t>
    </rPh>
    <rPh sb="20" eb="22">
      <t>ハイキュウ</t>
    </rPh>
    <rPh sb="22" eb="24">
      <t>ガイシャ</t>
    </rPh>
    <rPh sb="31" eb="34">
      <t>タイショウガイ</t>
    </rPh>
    <phoneticPr fontId="1"/>
  </si>
  <si>
    <t>③算定単位（②÷100㎡）</t>
    <rPh sb="1" eb="3">
      <t>サンテイ</t>
    </rPh>
    <rPh sb="3" eb="5">
      <t>タンイ</t>
    </rPh>
    <phoneticPr fontId="1"/>
  </si>
  <si>
    <t>①が100㎡未満⇒100㎡とみなす
①が100㎡超⇒100㎡未満切捨て</t>
    <rPh sb="6" eb="8">
      <t>ミマン</t>
    </rPh>
    <rPh sb="24" eb="25">
      <t>コ</t>
    </rPh>
    <rPh sb="30" eb="32">
      <t>ミマン</t>
    </rPh>
    <rPh sb="32" eb="34">
      <t>キリス</t>
    </rPh>
    <phoneticPr fontId="1"/>
  </si>
  <si>
    <t>（２）映画配給会社分</t>
    <rPh sb="3" eb="5">
      <t>エイガ</t>
    </rPh>
    <rPh sb="5" eb="7">
      <t>ハイキュウ</t>
    </rPh>
    <rPh sb="7" eb="9">
      <t>ガイシャ</t>
    </rPh>
    <rPh sb="9" eb="10">
      <t>ブン</t>
    </rPh>
    <phoneticPr fontId="1"/>
  </si>
  <si>
    <t>（注２）休業した場合や午後８時よりも早く閉店した場合でも、短縮した営業時間は
        午後８時以降の時間数を計上する。</t>
    <rPh sb="1" eb="2">
      <t>チュウ</t>
    </rPh>
    <rPh sb="4" eb="6">
      <t>キュウギョウ</t>
    </rPh>
    <rPh sb="8" eb="10">
      <t>バアイ</t>
    </rPh>
    <rPh sb="11" eb="13">
      <t>ゴゴ</t>
    </rPh>
    <rPh sb="14" eb="15">
      <t>ジ</t>
    </rPh>
    <rPh sb="18" eb="19">
      <t>ハヤ</t>
    </rPh>
    <rPh sb="20" eb="22">
      <t>ヘイテン</t>
    </rPh>
    <rPh sb="24" eb="26">
      <t>バアイ</t>
    </rPh>
    <rPh sb="29" eb="31">
      <t>タンシュク</t>
    </rPh>
    <rPh sb="33" eb="35">
      <t>エイギョウ</t>
    </rPh>
    <rPh sb="35" eb="37">
      <t>ジカン</t>
    </rPh>
    <rPh sb="47" eb="49">
      <t>ゴゴ</t>
    </rPh>
    <rPh sb="50" eb="51">
      <t>ジ</t>
    </rPh>
    <rPh sb="51" eb="53">
      <t>イコウ</t>
    </rPh>
    <rPh sb="54" eb="57">
      <t>ジカンスウ</t>
    </rPh>
    <rPh sb="58" eb="60">
      <t>ケイジョウ</t>
    </rPh>
    <phoneticPr fontId="1"/>
  </si>
  <si>
    <t>⑥１日あたりの支給額（20,000円×③×⑤÷④）</t>
    <rPh sb="2" eb="3">
      <t>ニチ</t>
    </rPh>
    <rPh sb="7" eb="10">
      <t>シキュウガク</t>
    </rPh>
    <rPh sb="17" eb="18">
      <t>エン</t>
    </rPh>
    <phoneticPr fontId="1"/>
  </si>
  <si>
    <t>⑧時短営業要請に応じたことにより
　上映できないこととなった映画の回数</t>
    <rPh sb="1" eb="3">
      <t>ジタン</t>
    </rPh>
    <rPh sb="3" eb="5">
      <t>エイギョウ</t>
    </rPh>
    <phoneticPr fontId="1"/>
  </si>
  <si>
    <t>⑨時短営業の期間中に本来上映する予定
　であった映画の回数（注３）</t>
    <rPh sb="3" eb="5">
      <t>エイギョウ</t>
    </rPh>
    <rPh sb="30" eb="31">
      <t>チュウ</t>
    </rPh>
    <phoneticPr fontId="1"/>
  </si>
  <si>
    <t>⑩１日あたりの支給額（20,000円×⑦×⑧÷⑨）</t>
    <rPh sb="2" eb="3">
      <t>ニチ</t>
    </rPh>
    <rPh sb="7" eb="10">
      <t>シキュウガク</t>
    </rPh>
    <rPh sb="17" eb="18">
      <t>エン</t>
    </rPh>
    <phoneticPr fontId="1"/>
  </si>
  <si>
    <t>要請に応じた日数</t>
    <rPh sb="0" eb="2">
      <t>ヨウセイ</t>
    </rPh>
    <rPh sb="3" eb="4">
      <t>オウ</t>
    </rPh>
    <rPh sb="6" eb="8">
      <t>ニッスウ</t>
    </rPh>
    <phoneticPr fontId="1"/>
  </si>
  <si>
    <t>26～29日間</t>
    <rPh sb="5" eb="7">
      <t>ニチカン</t>
    </rPh>
    <phoneticPr fontId="1"/>
  </si>
  <si>
    <t>申請金額((⑥＋⑩)×要請に応じた日数)</t>
    <rPh sb="0" eb="4">
      <t>シンセイキンガク</t>
    </rPh>
    <rPh sb="11" eb="13">
      <t>ヨウセイ</t>
    </rPh>
    <rPh sb="14" eb="15">
      <t>オウ</t>
    </rPh>
    <rPh sb="17" eb="19">
      <t>ニッスウ</t>
    </rPh>
    <phoneticPr fontId="1"/>
  </si>
  <si>
    <t>⑦対象映画館の常設スクリーン数</t>
    <rPh sb="1" eb="3">
      <t>タイショウ</t>
    </rPh>
    <rPh sb="3" eb="6">
      <t>エイガカン</t>
    </rPh>
    <rPh sb="7" eb="9">
      <t>ジョウセツ</t>
    </rPh>
    <rPh sb="14" eb="15">
      <t>スウ</t>
    </rPh>
    <phoneticPr fontId="1"/>
  </si>
  <si>
    <t>要請期間中に午後８時以降で、上映できなかった映画の回数を記載</t>
    <rPh sb="0" eb="2">
      <t>ヨウセイ</t>
    </rPh>
    <rPh sb="2" eb="5">
      <t>キカンチュウ</t>
    </rPh>
    <rPh sb="14" eb="16">
      <t>ジョウエイ</t>
    </rPh>
    <rPh sb="22" eb="24">
      <t>エイガ</t>
    </rPh>
    <rPh sb="25" eb="27">
      <t>カイスウ</t>
    </rPh>
    <phoneticPr fontId="1"/>
  </si>
  <si>
    <r>
      <rPr>
        <u val="double"/>
        <sz val="12"/>
        <color rgb="FFFF0000"/>
        <rFont val="BIZ UD明朝 Medium"/>
        <family val="1"/>
        <charset val="128"/>
      </rPr>
      <t>午後８時以降</t>
    </r>
    <r>
      <rPr>
        <sz val="12"/>
        <rFont val="BIZ UD明朝 Medium"/>
        <family val="1"/>
        <charset val="128"/>
      </rPr>
      <t>で、短縮した時間数を記載</t>
    </r>
    <phoneticPr fontId="1"/>
  </si>
  <si>
    <r>
      <t>⑤要請に応じて短縮した営業時間（注２）
（</t>
    </r>
    <r>
      <rPr>
        <sz val="12"/>
        <color rgb="FFFF0000"/>
        <rFont val="BIZ UD明朝 Medium"/>
        <family val="1"/>
        <charset val="128"/>
      </rPr>
      <t>本来の閉店時間－午後８時</t>
    </r>
    <r>
      <rPr>
        <sz val="12"/>
        <rFont val="BIZ UD明朝 Medium"/>
        <family val="1"/>
        <charset val="128"/>
      </rPr>
      <t>）</t>
    </r>
    <rPh sb="1" eb="3">
      <t>ヨウセイ</t>
    </rPh>
    <rPh sb="4" eb="5">
      <t>オウ</t>
    </rPh>
    <rPh sb="7" eb="9">
      <t>タンシュク</t>
    </rPh>
    <rPh sb="11" eb="15">
      <t>エイギョウジカン</t>
    </rPh>
    <rPh sb="16" eb="17">
      <t>チュウ</t>
    </rPh>
    <rPh sb="21" eb="23">
      <t>ホンライ</t>
    </rPh>
    <rPh sb="24" eb="26">
      <t>ヘイテン</t>
    </rPh>
    <rPh sb="26" eb="28">
      <t>ジカン</t>
    </rPh>
    <rPh sb="29" eb="31">
      <t>ゴゴ</t>
    </rPh>
    <rPh sb="32" eb="33">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</si>
</sst>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font>
    <font>
      <sz val="6"/>
      <name val="游ゴシック"/>
      <family val="2"/>
      <charset val="128"/>
    </font>
    <font>
      <sz val="11"/>
      <color theme="1"/>
      <name val="游ゴシック"/>
      <family val="2"/>
      <charset val="128"/>
    </font>
    <font>
      <b/>
      <sz val="11"/>
      <color rgb="FFFF0000"/>
      <name val="BIZ UDゴシック"/>
      <family val="3"/>
      <charset val="128"/>
    </font>
    <font>
      <sz val="11"/>
      <name val="游ゴシック"/>
      <family val="2"/>
      <charset val="128"/>
    </font>
    <font>
      <sz val="11"/>
      <name val="BIZ UD明朝 Medium"/>
      <family val="1"/>
      <charset val="128"/>
    </font>
    <font>
      <b/>
      <sz val="11"/>
      <name val="游ゴシック"/>
      <family val="3"/>
      <charset val="128"/>
    </font>
    <font>
      <b/>
      <sz val="14"/>
      <name val="BIZ UDゴシック"/>
      <family val="3"/>
      <charset val="128"/>
    </font>
    <font>
      <sz val="12"/>
      <name val="BIZ UD明朝 Medium"/>
      <family val="1"/>
      <charset val="128"/>
    </font>
    <font>
      <sz val="12"/>
      <name val="BIZ UDゴシック"/>
      <family val="3"/>
      <charset val="128"/>
    </font>
    <font>
      <b/>
      <sz val="12"/>
      <color rgb="FFFF0000"/>
      <name val="BIZ UDゴシック"/>
      <family val="3"/>
      <charset val="128"/>
    </font>
    <font>
      <sz val="14"/>
      <name val="BIZ UDゴシック"/>
      <family val="3"/>
      <charset val="128"/>
    </font>
    <font>
      <sz val="12"/>
      <name val="游ゴシック"/>
      <family val="2"/>
      <charset val="128"/>
    </font>
    <font>
      <sz val="12"/>
      <color rgb="FFFF0000"/>
      <name val="BIZ UDゴシック"/>
      <family val="3"/>
      <charset val="128"/>
    </font>
    <font>
      <b/>
      <u/>
      <sz val="12"/>
      <name val="BIZ UD明朝 Medium"/>
      <family val="1"/>
      <charset val="128"/>
    </font>
    <font>
      <b/>
      <sz val="22"/>
      <name val="BIZ UDゴシック"/>
      <family val="3"/>
      <charset val="128"/>
    </font>
    <font>
      <sz val="12"/>
      <color rgb="FFFF0000"/>
      <name val="BIZ UD明朝 Medium"/>
      <family val="1"/>
      <charset val="128"/>
    </font>
    <font>
      <u val="double"/>
      <sz val="12"/>
      <color rgb="FFFF0000"/>
      <name val="BIZ UD明朝 Medium"/>
      <family val="1"/>
      <charset val="128"/>
    </font>
  </fonts>
  <fills count="3">
    <fill>
      <patternFill patternType="none"/>
    </fill>
    <fill>
      <patternFill patternType="gray125"/>
    </fill>
    <fill>
      <patternFill patternType="solid">
        <fgColor theme="9" tint="0.59999389629810485"/>
        <bgColor indexed="64"/>
      </patternFill>
    </fill>
  </fills>
  <borders count="1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Protection="1">
      <alignment vertical="center"/>
      <protection locked="0"/>
    </xf>
    <xf numFmtId="0" fontId="3"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7" fillId="0" borderId="0" xfId="0" applyFont="1" applyProtection="1">
      <alignment vertical="center"/>
      <protection locked="0"/>
    </xf>
    <xf numFmtId="0" fontId="8" fillId="0" borderId="4" xfId="0" applyFont="1" applyBorder="1" applyProtection="1">
      <alignment vertical="center"/>
      <protection locked="0"/>
    </xf>
    <xf numFmtId="0" fontId="8" fillId="0" borderId="7" xfId="0" applyFont="1" applyBorder="1" applyProtection="1">
      <alignment vertical="center"/>
      <protection locked="0"/>
    </xf>
    <xf numFmtId="0" fontId="8" fillId="0" borderId="1" xfId="0" applyFont="1" applyBorder="1" applyProtection="1">
      <alignment vertical="center"/>
      <protection locked="0"/>
    </xf>
    <xf numFmtId="0" fontId="8" fillId="0" borderId="2" xfId="0" applyFont="1" applyBorder="1" applyProtection="1">
      <alignment vertical="center"/>
      <protection locked="0"/>
    </xf>
    <xf numFmtId="38" fontId="8" fillId="2" borderId="5" xfId="1" applyFont="1" applyFill="1" applyBorder="1" applyProtection="1">
      <alignment vertical="center"/>
      <protection locked="0"/>
    </xf>
    <xf numFmtId="0" fontId="8" fillId="0" borderId="5" xfId="0" applyFont="1" applyBorder="1" applyProtection="1">
      <alignment vertical="center"/>
      <protection locked="0"/>
    </xf>
    <xf numFmtId="0" fontId="8" fillId="0" borderId="6" xfId="0" applyFont="1" applyBorder="1" applyProtection="1">
      <alignment vertical="center"/>
      <protection locked="0"/>
    </xf>
    <xf numFmtId="38" fontId="8" fillId="0" borderId="2" xfId="1" applyFont="1" applyBorder="1" applyProtection="1">
      <alignment vertical="center"/>
    </xf>
    <xf numFmtId="0" fontId="8" fillId="0" borderId="3" xfId="0" applyFont="1" applyBorder="1" applyAlignment="1" applyProtection="1">
      <alignment vertical="center" wrapText="1"/>
      <protection locked="0"/>
    </xf>
    <xf numFmtId="0" fontId="8" fillId="0" borderId="2" xfId="0" applyFont="1" applyBorder="1" applyProtection="1">
      <alignment vertical="center"/>
    </xf>
    <xf numFmtId="0" fontId="8" fillId="0" borderId="3" xfId="0" applyFont="1" applyBorder="1" applyProtection="1">
      <alignment vertical="center"/>
      <protection locked="0"/>
    </xf>
    <xf numFmtId="0" fontId="8" fillId="2" borderId="2" xfId="0" applyFont="1" applyFill="1" applyBorder="1" applyProtection="1">
      <alignment vertical="center"/>
      <protection locked="0"/>
    </xf>
    <xf numFmtId="38" fontId="8" fillId="0" borderId="8" xfId="1" applyFont="1" applyBorder="1" applyProtection="1">
      <alignment vertical="center"/>
    </xf>
    <xf numFmtId="0" fontId="8" fillId="0" borderId="8" xfId="0" applyFont="1" applyBorder="1" applyProtection="1">
      <alignment vertical="center"/>
      <protection locked="0"/>
    </xf>
    <xf numFmtId="0" fontId="8" fillId="0" borderId="9" xfId="0" applyFont="1" applyBorder="1" applyProtection="1">
      <alignment vertical="center"/>
      <protection locked="0"/>
    </xf>
    <xf numFmtId="0" fontId="10" fillId="0" borderId="0" xfId="0" applyFont="1" applyAlignment="1" applyProtection="1">
      <alignment horizontal="right" vertical="center"/>
      <protection locked="0"/>
    </xf>
    <xf numFmtId="0" fontId="11" fillId="0" borderId="0" xfId="0" applyFont="1" applyProtection="1">
      <alignment vertical="center"/>
      <protection locked="0"/>
    </xf>
    <xf numFmtId="0" fontId="12" fillId="0" borderId="0" xfId="0" applyFont="1" applyProtection="1">
      <alignment vertical="center"/>
      <protection locked="0"/>
    </xf>
    <xf numFmtId="0" fontId="8" fillId="2" borderId="5" xfId="0" applyFont="1" applyFill="1" applyBorder="1" applyProtection="1">
      <alignment vertical="center"/>
      <protection locked="0"/>
    </xf>
    <xf numFmtId="0" fontId="8" fillId="0" borderId="0" xfId="0" applyFont="1" applyProtection="1">
      <alignment vertical="center"/>
      <protection locked="0"/>
    </xf>
    <xf numFmtId="0" fontId="14" fillId="0" borderId="9" xfId="0" applyFont="1" applyBorder="1" applyProtection="1">
      <alignment vertical="center"/>
      <protection locked="0"/>
    </xf>
    <xf numFmtId="0" fontId="15" fillId="0" borderId="0" xfId="0" applyFont="1" applyAlignment="1" applyProtection="1">
      <alignment horizontal="center" vertical="center"/>
      <protection locked="0"/>
    </xf>
    <xf numFmtId="0" fontId="8" fillId="0" borderId="0"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8" xfId="0" applyFont="1" applyBorder="1" applyProtection="1">
      <alignment vertical="center"/>
      <protection locked="0"/>
    </xf>
    <xf numFmtId="0" fontId="4" fillId="0" borderId="9"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8" fillId="0" borderId="1" xfId="0" applyFont="1" applyBorder="1" applyProtection="1">
      <alignment vertical="center"/>
      <protection locked="0"/>
    </xf>
    <xf numFmtId="0" fontId="8" fillId="0" borderId="2" xfId="0" applyFont="1" applyBorder="1" applyProtection="1">
      <alignment vertical="center"/>
      <protection locked="0"/>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wrapText="1"/>
      <protection locked="0"/>
    </xf>
    <xf numFmtId="0" fontId="8" fillId="0" borderId="7"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13" fillId="0" borderId="10"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8" fillId="0" borderId="7" xfId="0" applyFont="1" applyBorder="1" applyProtection="1">
      <alignment vertical="center"/>
      <protection locked="0"/>
    </xf>
    <xf numFmtId="0" fontId="8" fillId="0" borderId="8" xfId="0" applyFont="1" applyBorder="1" applyProtection="1">
      <alignment vertical="center"/>
      <protection locked="0"/>
    </xf>
    <xf numFmtId="0" fontId="8" fillId="0" borderId="2" xfId="0" applyFont="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6025B-4A8C-4259-819B-687B39E858E2}">
  <dimension ref="A1:E29"/>
  <sheetViews>
    <sheetView showZeros="0" tabSelected="1" view="pageBreakPreview" zoomScale="90" zoomScaleNormal="50" zoomScaleSheetLayoutView="90" workbookViewId="0">
      <selection activeCell="C29" sqref="C29"/>
    </sheetView>
  </sheetViews>
  <sheetFormatPr defaultRowHeight="18" x14ac:dyDescent="0.55000000000000004"/>
  <cols>
    <col min="1" max="1" width="13.08203125" style="3" customWidth="1"/>
    <col min="2" max="2" width="28.25" style="3" customWidth="1"/>
    <col min="3" max="3" width="18.58203125" style="3" customWidth="1"/>
    <col min="4" max="4" width="5.58203125" style="3" customWidth="1"/>
    <col min="5" max="5" width="32.75" style="3" customWidth="1"/>
    <col min="6" max="16384" width="8.6640625" style="1"/>
  </cols>
  <sheetData>
    <row r="1" spans="1:5" ht="36.5" customHeight="1" x14ac:dyDescent="0.55000000000000004">
      <c r="A1" s="28" t="s">
        <v>14</v>
      </c>
      <c r="B1" s="28"/>
      <c r="C1" s="28"/>
      <c r="D1" s="28"/>
      <c r="E1" s="28"/>
    </row>
    <row r="2" spans="1:5" ht="27" customHeight="1" thickBot="1" x14ac:dyDescent="0.6">
      <c r="A2" s="6" t="s">
        <v>7</v>
      </c>
    </row>
    <row r="3" spans="1:5" x14ac:dyDescent="0.55000000000000004">
      <c r="A3" s="7" t="s">
        <v>6</v>
      </c>
      <c r="B3" s="33"/>
      <c r="C3" s="33"/>
      <c r="D3" s="33"/>
      <c r="E3" s="34"/>
    </row>
    <row r="4" spans="1:5" ht="36" customHeight="1" thickBot="1" x14ac:dyDescent="0.6">
      <c r="A4" s="8" t="s">
        <v>8</v>
      </c>
      <c r="B4" s="30"/>
      <c r="C4" s="31"/>
      <c r="D4" s="31"/>
      <c r="E4" s="32"/>
    </row>
    <row r="5" spans="1:5" ht="22.5" customHeight="1" x14ac:dyDescent="0.55000000000000004">
      <c r="E5" s="22" t="s">
        <v>17</v>
      </c>
    </row>
    <row r="6" spans="1:5" ht="13.5" customHeight="1" x14ac:dyDescent="0.55000000000000004">
      <c r="E6" s="4"/>
    </row>
    <row r="7" spans="1:5" ht="27" customHeight="1" x14ac:dyDescent="0.55000000000000004">
      <c r="A7" s="6" t="s">
        <v>5</v>
      </c>
    </row>
    <row r="8" spans="1:5" ht="21.5" customHeight="1" thickBot="1" x14ac:dyDescent="0.6">
      <c r="A8" s="23" t="s">
        <v>24</v>
      </c>
      <c r="B8" s="24"/>
      <c r="C8" s="24"/>
      <c r="D8" s="24"/>
      <c r="E8" s="24"/>
    </row>
    <row r="9" spans="1:5" ht="40" customHeight="1" x14ac:dyDescent="0.55000000000000004">
      <c r="A9" s="35" t="s">
        <v>21</v>
      </c>
      <c r="B9" s="36"/>
      <c r="C9" s="11"/>
      <c r="D9" s="12" t="s">
        <v>0</v>
      </c>
      <c r="E9" s="13" t="s">
        <v>9</v>
      </c>
    </row>
    <row r="10" spans="1:5" ht="40" customHeight="1" x14ac:dyDescent="0.55000000000000004">
      <c r="A10" s="37" t="s">
        <v>22</v>
      </c>
      <c r="B10" s="38"/>
      <c r="C10" s="14">
        <f>IF(C9=0,0,IF(C9&lt;100,100,ROUNDDOWN(C9,-2)))</f>
        <v>0</v>
      </c>
      <c r="D10" s="10" t="s">
        <v>0</v>
      </c>
      <c r="E10" s="15" t="s">
        <v>27</v>
      </c>
    </row>
    <row r="11" spans="1:5" ht="40" customHeight="1" x14ac:dyDescent="0.55000000000000004">
      <c r="A11" s="9" t="s">
        <v>26</v>
      </c>
      <c r="B11" s="10"/>
      <c r="C11" s="16">
        <f>IFERROR(C10/100,0)</f>
        <v>0</v>
      </c>
      <c r="D11" s="10"/>
      <c r="E11" s="17"/>
    </row>
    <row r="12" spans="1:5" ht="40" customHeight="1" x14ac:dyDescent="0.55000000000000004">
      <c r="A12" s="39" t="s">
        <v>12</v>
      </c>
      <c r="B12" s="40"/>
      <c r="C12" s="18"/>
      <c r="D12" s="10" t="s">
        <v>1</v>
      </c>
      <c r="E12" s="15" t="s">
        <v>10</v>
      </c>
    </row>
    <row r="13" spans="1:5" ht="40" customHeight="1" x14ac:dyDescent="0.55000000000000004">
      <c r="A13" s="41" t="s">
        <v>40</v>
      </c>
      <c r="B13" s="40"/>
      <c r="C13" s="18"/>
      <c r="D13" s="10" t="s">
        <v>1</v>
      </c>
      <c r="E13" s="15" t="s">
        <v>39</v>
      </c>
    </row>
    <row r="14" spans="1:5" ht="40" customHeight="1" thickBot="1" x14ac:dyDescent="0.6">
      <c r="A14" s="42" t="s">
        <v>30</v>
      </c>
      <c r="B14" s="43"/>
      <c r="C14" s="19" t="str">
        <f>IFERROR(ROUNDUP(20000*C11*C13/C12,-3),"")</f>
        <v/>
      </c>
      <c r="D14" s="20" t="s">
        <v>2</v>
      </c>
      <c r="E14" s="21" t="s">
        <v>11</v>
      </c>
    </row>
    <row r="15" spans="1:5" s="2" customFormat="1" ht="50" customHeight="1" x14ac:dyDescent="0.55000000000000004">
      <c r="A15" s="29" t="s">
        <v>20</v>
      </c>
      <c r="B15" s="29"/>
      <c r="C15" s="29"/>
      <c r="D15" s="29"/>
      <c r="E15" s="29"/>
    </row>
    <row r="16" spans="1:5" s="2" customFormat="1" ht="36.5" customHeight="1" x14ac:dyDescent="0.55000000000000004">
      <c r="A16" s="29" t="s">
        <v>29</v>
      </c>
      <c r="B16" s="29"/>
      <c r="C16" s="29"/>
      <c r="D16" s="29"/>
      <c r="E16" s="29"/>
    </row>
    <row r="17" spans="1:5" ht="17" customHeight="1" x14ac:dyDescent="0.55000000000000004"/>
    <row r="18" spans="1:5" ht="21.5" customHeight="1" x14ac:dyDescent="0.55000000000000004">
      <c r="A18" s="23" t="s">
        <v>28</v>
      </c>
    </row>
    <row r="19" spans="1:5" ht="20.5" customHeight="1" thickBot="1" x14ac:dyDescent="0.6">
      <c r="A19" s="44" t="s">
        <v>25</v>
      </c>
      <c r="B19" s="45"/>
      <c r="C19" s="45"/>
      <c r="D19" s="45"/>
      <c r="E19" s="45"/>
    </row>
    <row r="20" spans="1:5" ht="49.5" customHeight="1" x14ac:dyDescent="0.55000000000000004">
      <c r="A20" s="35" t="s">
        <v>37</v>
      </c>
      <c r="B20" s="36"/>
      <c r="C20" s="25"/>
      <c r="D20" s="12" t="s">
        <v>18</v>
      </c>
      <c r="E20" s="13"/>
    </row>
    <row r="21" spans="1:5" ht="49.5" customHeight="1" x14ac:dyDescent="0.55000000000000004">
      <c r="A21" s="41" t="s">
        <v>31</v>
      </c>
      <c r="B21" s="48"/>
      <c r="C21" s="18"/>
      <c r="D21" s="10" t="s">
        <v>3</v>
      </c>
      <c r="E21" s="15" t="s">
        <v>38</v>
      </c>
    </row>
    <row r="22" spans="1:5" ht="49.5" customHeight="1" x14ac:dyDescent="0.55000000000000004">
      <c r="A22" s="41" t="s">
        <v>32</v>
      </c>
      <c r="B22" s="48"/>
      <c r="C22" s="18"/>
      <c r="D22" s="10" t="s">
        <v>3</v>
      </c>
      <c r="E22" s="15" t="s">
        <v>13</v>
      </c>
    </row>
    <row r="23" spans="1:5" ht="49.5" customHeight="1" thickBot="1" x14ac:dyDescent="0.6">
      <c r="A23" s="42" t="s">
        <v>33</v>
      </c>
      <c r="B23" s="43"/>
      <c r="C23" s="19" t="str">
        <f>IFERROR(ROUNDUP(20000*C20*C21/C22,-3),"")</f>
        <v/>
      </c>
      <c r="D23" s="20" t="s">
        <v>2</v>
      </c>
      <c r="E23" s="21" t="s">
        <v>11</v>
      </c>
    </row>
    <row r="24" spans="1:5" x14ac:dyDescent="0.55000000000000004">
      <c r="A24" s="26" t="s">
        <v>19</v>
      </c>
      <c r="B24" s="26"/>
      <c r="C24" s="26"/>
      <c r="D24" s="26"/>
      <c r="E24" s="26"/>
    </row>
    <row r="25" spans="1:5" x14ac:dyDescent="0.55000000000000004">
      <c r="A25" s="26" t="s">
        <v>23</v>
      </c>
      <c r="B25" s="26"/>
      <c r="C25" s="26"/>
      <c r="D25" s="26"/>
      <c r="E25" s="26"/>
    </row>
    <row r="26" spans="1:5" x14ac:dyDescent="0.55000000000000004">
      <c r="E26" s="5"/>
    </row>
    <row r="27" spans="1:5" ht="27" customHeight="1" thickBot="1" x14ac:dyDescent="0.6">
      <c r="A27" s="6" t="s">
        <v>4</v>
      </c>
    </row>
    <row r="28" spans="1:5" ht="45.5" customHeight="1" x14ac:dyDescent="0.55000000000000004">
      <c r="A28" s="35" t="s">
        <v>34</v>
      </c>
      <c r="B28" s="36"/>
      <c r="C28" s="25"/>
      <c r="D28" s="12" t="s">
        <v>15</v>
      </c>
      <c r="E28" s="13" t="s">
        <v>35</v>
      </c>
    </row>
    <row r="29" spans="1:5" ht="45.5" customHeight="1" thickBot="1" x14ac:dyDescent="0.6">
      <c r="A29" s="46" t="s">
        <v>36</v>
      </c>
      <c r="B29" s="47"/>
      <c r="C29" s="19">
        <f>SUM(C14,C23)*C28</f>
        <v>0</v>
      </c>
      <c r="D29" s="20" t="s">
        <v>2</v>
      </c>
      <c r="E29" s="27" t="s">
        <v>16</v>
      </c>
    </row>
  </sheetData>
  <sheetProtection algorithmName="SHA-512" hashValue="IeynyauQHo8r0+9umJe7X7cUn3qjNJ7/qBmt38nOdOazTQIbcNH8A+3IH6dJzVkgciAtzdzlKJ+AsB+wX0UEdw==" saltValue="eAhSKoLKxh91ksh9qv2pEA==" spinCount="100000" sheet="1" objects="1" scenarios="1"/>
  <mergeCells count="17">
    <mergeCell ref="A29:B29"/>
    <mergeCell ref="A21:B21"/>
    <mergeCell ref="A22:B22"/>
    <mergeCell ref="A23:B23"/>
    <mergeCell ref="A28:B28"/>
    <mergeCell ref="A1:E1"/>
    <mergeCell ref="A16:E16"/>
    <mergeCell ref="B4:E4"/>
    <mergeCell ref="B3:E3"/>
    <mergeCell ref="A20:B20"/>
    <mergeCell ref="A9:B9"/>
    <mergeCell ref="A10:B10"/>
    <mergeCell ref="A12:B12"/>
    <mergeCell ref="A13:B13"/>
    <mergeCell ref="A14:B14"/>
    <mergeCell ref="A15:E15"/>
    <mergeCell ref="A19:E19"/>
  </mergeCells>
  <phoneticPr fontId="1"/>
  <dataValidations count="1">
    <dataValidation type="whole" allowBlank="1" showInputMessage="1" showErrorMessage="1" sqref="C28" xr:uid="{B0980038-525B-4D43-8D1B-DBE6E2BCA1A3}">
      <formula1>26</formula1>
      <formula2>29</formula2>
    </dataValidation>
  </dataValidations>
  <pageMargins left="0.9055118110236221" right="0.11811023622047245"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2021-06-23T07:19:12Z</dcterms:created>
  <dcterms:modified xsi:type="dcterms:W3CDTF">2021-07-01T06:16:33Z</dcterms:modified>
</cp:coreProperties>
</file>