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8_{DB2771F1-8B73-47D8-BF35-25B318BE2323}" xr6:coauthVersionLast="45" xr6:coauthVersionMax="45" xr10:uidLastSave="{00000000-0000-0000-0000-000000000000}"/>
  <bookViews>
    <workbookView xWindow="2535" yWindow="1365" windowWidth="16965" windowHeight="9540" tabRatio="721" xr2:uid="{00000000-000D-0000-FFFF-FFFF00000000}"/>
  </bookViews>
  <sheets>
    <sheet name="経費明細書(旅行会社)" sheetId="23" r:id="rId1"/>
    <sheet name="施設データ" sheetId="9" state="hidden" r:id="rId2"/>
    <sheet name="各旅行C" sheetId="8" state="hidden" r:id="rId3"/>
  </sheets>
  <definedNames>
    <definedName name="_xlnm._FilterDatabase" localSheetId="1" hidden="1">施設データ!$A$1:$WVS$17</definedName>
    <definedName name="ColumnTitle1" localSheetId="0">ExpenseData424[[#Headers],[NO]]</definedName>
    <definedName name="ColumnTitle1">#REF!</definedName>
    <definedName name="_xlnm.Print_Area" localSheetId="0">'経費明細書(旅行会社)'!$A$1:$O$51</definedName>
    <definedName name="_xlnm.Print_Titles" localSheetId="0">'経費明細書(旅行会社)'!$11:$11</definedName>
    <definedName name="小計" localSheetId="0">'経費明細書(旅行会社)'!#REF!</definedName>
    <definedName name="小計">#REF!</definedName>
    <definedName name="前貸し" localSheetId="0">'経費明細書(旅行会社)'!$N$45</definedName>
    <definedName name="前貸し">#REF!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 i="23" l="1"/>
  <c r="N45" i="23" l="1"/>
  <c r="J43" i="23"/>
  <c r="M43" i="23" s="1"/>
  <c r="N43" i="23" s="1"/>
  <c r="J42" i="23"/>
  <c r="M42" i="23" s="1"/>
  <c r="N42" i="23" s="1"/>
  <c r="J41" i="23"/>
  <c r="M41" i="23" s="1"/>
  <c r="N41" i="23" s="1"/>
  <c r="J40" i="23"/>
  <c r="M40" i="23" s="1"/>
  <c r="N40" i="23" s="1"/>
  <c r="J39" i="23"/>
  <c r="M39" i="23" s="1"/>
  <c r="N39" i="23" s="1"/>
  <c r="J38" i="23"/>
  <c r="M38" i="23" s="1"/>
  <c r="N38" i="23" s="1"/>
  <c r="J37" i="23"/>
  <c r="M37" i="23" s="1"/>
  <c r="N37" i="23" s="1"/>
  <c r="J36" i="23"/>
  <c r="M36" i="23" s="1"/>
  <c r="N36" i="23" s="1"/>
  <c r="J35" i="23"/>
  <c r="M35" i="23" s="1"/>
  <c r="N35" i="23" s="1"/>
  <c r="J34" i="23"/>
  <c r="M34" i="23" s="1"/>
  <c r="N34" i="23" s="1"/>
  <c r="J33" i="23"/>
  <c r="M33" i="23" s="1"/>
  <c r="N33" i="23" s="1"/>
  <c r="J32" i="23"/>
  <c r="M32" i="23" s="1"/>
  <c r="N32" i="23" s="1"/>
  <c r="J31" i="23"/>
  <c r="M31" i="23" s="1"/>
  <c r="N31" i="23" s="1"/>
  <c r="J30" i="23"/>
  <c r="M30" i="23" s="1"/>
  <c r="N30" i="23" s="1"/>
  <c r="J29" i="23"/>
  <c r="M29" i="23" s="1"/>
  <c r="N29" i="23" s="1"/>
  <c r="J28" i="23"/>
  <c r="M28" i="23" s="1"/>
  <c r="N28" i="23" s="1"/>
  <c r="J27" i="23"/>
  <c r="M27" i="23" s="1"/>
  <c r="N27" i="23" s="1"/>
  <c r="J26" i="23"/>
  <c r="M26" i="23" s="1"/>
  <c r="N26" i="23" s="1"/>
  <c r="J25" i="23"/>
  <c r="M25" i="23" s="1"/>
  <c r="N25" i="23" s="1"/>
  <c r="J24" i="23"/>
  <c r="M24" i="23" s="1"/>
  <c r="N24" i="23" s="1"/>
  <c r="J23" i="23"/>
  <c r="M23" i="23" s="1"/>
  <c r="N23" i="23" s="1"/>
  <c r="M22" i="23"/>
  <c r="N22" i="23" s="1"/>
  <c r="J22" i="23"/>
  <c r="J21" i="23"/>
  <c r="M21" i="23" s="1"/>
  <c r="N21" i="23" s="1"/>
  <c r="J20" i="23"/>
  <c r="M20" i="23" s="1"/>
  <c r="N20" i="23" s="1"/>
  <c r="J19" i="23"/>
  <c r="M19" i="23" s="1"/>
  <c r="N19" i="23" s="1"/>
  <c r="J18" i="23"/>
  <c r="M18" i="23" s="1"/>
  <c r="N18" i="23" s="1"/>
  <c r="J17" i="23"/>
  <c r="M17" i="23" s="1"/>
  <c r="N17" i="23" s="1"/>
  <c r="J16" i="23"/>
  <c r="M16" i="23" s="1"/>
  <c r="N16" i="23" s="1"/>
  <c r="M15" i="23"/>
  <c r="N15" i="23" s="1"/>
  <c r="J15" i="23"/>
  <c r="M14" i="23"/>
  <c r="N14" i="23" s="1"/>
  <c r="J13" i="23"/>
  <c r="M13" i="23" s="1"/>
  <c r="N13" i="23" s="1"/>
  <c r="J12" i="23"/>
  <c r="M12" i="23" s="1"/>
  <c r="N12" i="23" s="1"/>
  <c r="L13" i="8" l="1"/>
  <c r="L12" i="8"/>
  <c r="L11" i="8"/>
  <c r="L10" i="8"/>
  <c r="L9" i="8"/>
  <c r="L8" i="8"/>
  <c r="L7" i="8"/>
  <c r="L6" i="8"/>
  <c r="L5" i="8"/>
  <c r="L4" i="8"/>
  <c r="L3" i="8"/>
  <c r="L2" i="8"/>
</calcChain>
</file>

<file path=xl/sharedStrings.xml><?xml version="1.0" encoding="utf-8"?>
<sst xmlns="http://schemas.openxmlformats.org/spreadsheetml/2006/main" count="491" uniqueCount="325">
  <si>
    <t>東北国内旅行センター</t>
    <rPh sb="0" eb="2">
      <t>トウホク</t>
    </rPh>
    <rPh sb="2" eb="4">
      <t>コクナイ</t>
    </rPh>
    <rPh sb="4" eb="6">
      <t>リョコウ</t>
    </rPh>
    <phoneticPr fontId="1"/>
  </si>
  <si>
    <t>事業所コード</t>
    <rPh sb="0" eb="3">
      <t>ジギョウショ</t>
    </rPh>
    <phoneticPr fontId="1"/>
  </si>
  <si>
    <t>組織名・事業所名</t>
    <rPh sb="0" eb="3">
      <t>ソシキメイ</t>
    </rPh>
    <rPh sb="4" eb="6">
      <t>ジギョウ</t>
    </rPh>
    <rPh sb="6" eb="7">
      <t>ショ</t>
    </rPh>
    <rPh sb="7" eb="8">
      <t>メイ</t>
    </rPh>
    <phoneticPr fontId="1"/>
  </si>
  <si>
    <t>事業所長名</t>
    <rPh sb="0" eb="2">
      <t>ジギョウ</t>
    </rPh>
    <rPh sb="2" eb="4">
      <t>ショチョウ</t>
    </rPh>
    <rPh sb="4" eb="5">
      <t>メイ</t>
    </rPh>
    <phoneticPr fontId="1"/>
  </si>
  <si>
    <t>担当</t>
    <rPh sb="0" eb="2">
      <t>タントウ</t>
    </rPh>
    <phoneticPr fontId="1"/>
  </si>
  <si>
    <t>電話</t>
    <rPh sb="0" eb="2">
      <t>デンワ</t>
    </rPh>
    <phoneticPr fontId="1"/>
  </si>
  <si>
    <t>郵便番号</t>
    <rPh sb="0" eb="4">
      <t>ユウビンバンゴウ</t>
    </rPh>
    <phoneticPr fontId="1"/>
  </si>
  <si>
    <t>住所</t>
    <rPh sb="0" eb="2">
      <t>ジュウショ</t>
    </rPh>
    <phoneticPr fontId="1"/>
  </si>
  <si>
    <t>ビル名</t>
    <rPh sb="2" eb="3">
      <t>メイ</t>
    </rPh>
    <phoneticPr fontId="1"/>
  </si>
  <si>
    <t>階数</t>
    <rPh sb="0" eb="2">
      <t>カイスウ</t>
    </rPh>
    <phoneticPr fontId="1"/>
  </si>
  <si>
    <t>住所ALL</t>
    <rPh sb="0" eb="2">
      <t>ジュウショ</t>
    </rPh>
    <phoneticPr fontId="1"/>
  </si>
  <si>
    <t>平日</t>
    <rPh sb="0" eb="2">
      <t>ヘイジツ</t>
    </rPh>
    <phoneticPr fontId="1"/>
  </si>
  <si>
    <t>土曜日</t>
    <rPh sb="0" eb="3">
      <t>ドヨウビ</t>
    </rPh>
    <phoneticPr fontId="1"/>
  </si>
  <si>
    <t>日曜・祝日</t>
    <rPh sb="0" eb="2">
      <t>ニチヨウ</t>
    </rPh>
    <rPh sb="3" eb="5">
      <t>シュクジツ</t>
    </rPh>
    <phoneticPr fontId="1"/>
  </si>
  <si>
    <t>北海道国内旅行センター</t>
    <rPh sb="0" eb="3">
      <t>ホッカイドウ</t>
    </rPh>
    <rPh sb="3" eb="5">
      <t>コクナイ</t>
    </rPh>
    <rPh sb="5" eb="7">
      <t>リョコウ</t>
    </rPh>
    <phoneticPr fontId="1"/>
  </si>
  <si>
    <t>豊島　東彦</t>
    <rPh sb="0" eb="2">
      <t>テシマ</t>
    </rPh>
    <rPh sb="3" eb="4">
      <t>ヒガシ</t>
    </rPh>
    <rPh sb="4" eb="5">
      <t>ヒコ</t>
    </rPh>
    <phoneticPr fontId="1"/>
  </si>
  <si>
    <t>011-231-5705</t>
  </si>
  <si>
    <t>011-221-9016</t>
  </si>
  <si>
    <t>060-0051</t>
  </si>
  <si>
    <t>北海道札幌市中央区南1条東1丁目3</t>
  </si>
  <si>
    <t>パークイースト札幌</t>
  </si>
  <si>
    <t xml:space="preserve"> 9:00 ～ 18:00</t>
  </si>
  <si>
    <t>同左</t>
    <rPh sb="0" eb="2">
      <t>ドウサ</t>
    </rPh>
    <phoneticPr fontId="6"/>
  </si>
  <si>
    <t>休業</t>
    <rPh sb="0" eb="2">
      <t>キュウギョウ</t>
    </rPh>
    <phoneticPr fontId="6"/>
  </si>
  <si>
    <t>越後　由子</t>
    <rPh sb="0" eb="2">
      <t>エチゴ</t>
    </rPh>
    <rPh sb="3" eb="5">
      <t>ヨシコ</t>
    </rPh>
    <phoneticPr fontId="1"/>
  </si>
  <si>
    <t>022-264-2351</t>
  </si>
  <si>
    <t>022-263-1719</t>
  </si>
  <si>
    <t>980-0021</t>
  </si>
  <si>
    <t>宮城県仙台市青葉区中央1-6-18</t>
  </si>
  <si>
    <t>山一仙台中央ビル</t>
    <phoneticPr fontId="1"/>
  </si>
  <si>
    <t>関東国内旅行センター</t>
    <rPh sb="0" eb="2">
      <t>カントウ</t>
    </rPh>
    <rPh sb="2" eb="4">
      <t>コクナイ</t>
    </rPh>
    <rPh sb="4" eb="6">
      <t>リョコウ</t>
    </rPh>
    <phoneticPr fontId="1"/>
  </si>
  <si>
    <t>安川　朋子</t>
    <rPh sb="0" eb="2">
      <t>ヤスカワ</t>
    </rPh>
    <rPh sb="3" eb="5">
      <t>トモコ</t>
    </rPh>
    <phoneticPr fontId="1"/>
  </si>
  <si>
    <t>●●　●●</t>
    <phoneticPr fontId="1"/>
  </si>
  <si>
    <t>03-3626-3101</t>
  </si>
  <si>
    <t>03-3623-2863</t>
  </si>
  <si>
    <t>131-0045</t>
  </si>
  <si>
    <t>東京都墨田区押上1丁目1番2号</t>
    <rPh sb="0" eb="3">
      <t>トウキョウト</t>
    </rPh>
    <rPh sb="3" eb="6">
      <t>スミダク</t>
    </rPh>
    <rPh sb="6" eb="8">
      <t>オシアゲ</t>
    </rPh>
    <rPh sb="9" eb="11">
      <t>チョウメ</t>
    </rPh>
    <rPh sb="12" eb="13">
      <t>バン</t>
    </rPh>
    <rPh sb="14" eb="15">
      <t>ゴウ</t>
    </rPh>
    <phoneticPr fontId="1"/>
  </si>
  <si>
    <t>東京スカイツリーイーストタワー</t>
  </si>
  <si>
    <t xml:space="preserve"> 9:30 ～ 18:30</t>
  </si>
  <si>
    <t>熱海仕入センター</t>
    <rPh sb="0" eb="8">
      <t>ア</t>
    </rPh>
    <phoneticPr fontId="1"/>
  </si>
  <si>
    <t>小林　俊二</t>
    <rPh sb="0" eb="2">
      <t>コバヤシ</t>
    </rPh>
    <rPh sb="3" eb="5">
      <t>シュンジ</t>
    </rPh>
    <phoneticPr fontId="1"/>
  </si>
  <si>
    <t>0557-81-0109</t>
  </si>
  <si>
    <t>0557-82-6770</t>
  </si>
  <si>
    <t>413-0011</t>
  </si>
  <si>
    <t>静岡県熱海市田原本町9-1</t>
  </si>
  <si>
    <t>熱海第一ビル</t>
    <phoneticPr fontId="1"/>
  </si>
  <si>
    <t>中部国内旅行センター</t>
    <phoneticPr fontId="1"/>
  </si>
  <si>
    <t>阿部　康史</t>
    <rPh sb="0" eb="2">
      <t>アベ</t>
    </rPh>
    <rPh sb="3" eb="5">
      <t>ヤスシ</t>
    </rPh>
    <phoneticPr fontId="1"/>
  </si>
  <si>
    <t>052-202-0752</t>
  </si>
  <si>
    <t>460-0002</t>
  </si>
  <si>
    <t>愛知県名古屋市中区丸の内2丁目18番25号</t>
  </si>
  <si>
    <t>丸の内ＫＳビル</t>
  </si>
  <si>
    <t>長野仕入センター</t>
    <rPh sb="0" eb="2">
      <t>ナガノ</t>
    </rPh>
    <rPh sb="2" eb="4">
      <t>シイレ</t>
    </rPh>
    <phoneticPr fontId="1"/>
  </si>
  <si>
    <t>峯島　仁</t>
    <rPh sb="0" eb="2">
      <t>ミネシマ</t>
    </rPh>
    <rPh sb="3" eb="4">
      <t>ジン</t>
    </rPh>
    <phoneticPr fontId="1"/>
  </si>
  <si>
    <t>026-224-1724</t>
  </si>
  <si>
    <t>026-224-1726</t>
  </si>
  <si>
    <t>長野県長野市南千歳1丁目10-6</t>
    <rPh sb="0" eb="6">
      <t>３８１－００００</t>
    </rPh>
    <rPh sb="6" eb="7">
      <t>ミナミ</t>
    </rPh>
    <rPh sb="7" eb="9">
      <t>チトセ</t>
    </rPh>
    <rPh sb="10" eb="12">
      <t>チョウメ</t>
    </rPh>
    <phoneticPr fontId="1"/>
  </si>
  <si>
    <t>藤栄ビル</t>
    <rPh sb="0" eb="1">
      <t>フジ</t>
    </rPh>
    <rPh sb="1" eb="2">
      <t>エイ</t>
    </rPh>
    <phoneticPr fontId="1"/>
  </si>
  <si>
    <t>北陸仕入センター</t>
    <rPh sb="0" eb="2">
      <t>ホクリク</t>
    </rPh>
    <rPh sb="2" eb="4">
      <t>シイレ</t>
    </rPh>
    <phoneticPr fontId="1"/>
  </si>
  <si>
    <t>（倉屋　裕）</t>
    <rPh sb="1" eb="2">
      <t>クラ</t>
    </rPh>
    <rPh sb="2" eb="3">
      <t>ヤ</t>
    </rPh>
    <rPh sb="4" eb="5">
      <t>ヒロシ</t>
    </rPh>
    <phoneticPr fontId="1"/>
  </si>
  <si>
    <t>076-232-0109</t>
  </si>
  <si>
    <t>076-222-0135</t>
  </si>
  <si>
    <t>920-0024</t>
  </si>
  <si>
    <t>石川県金沢市西念1-1-3</t>
  </si>
  <si>
    <t>コンフィデンス金沢</t>
  </si>
  <si>
    <t>関西国内旅行センター</t>
    <phoneticPr fontId="1"/>
  </si>
  <si>
    <t>矢吹　幸一</t>
    <rPh sb="0" eb="2">
      <t>ヤブキ</t>
    </rPh>
    <rPh sb="3" eb="5">
      <t>コウイチ</t>
    </rPh>
    <phoneticPr fontId="1"/>
  </si>
  <si>
    <t>06-4799-0171</t>
  </si>
  <si>
    <t>06-4799-0152</t>
  </si>
  <si>
    <t>530-0004</t>
  </si>
  <si>
    <t>大阪府大阪市北区堂島浜二丁目2番28号</t>
  </si>
  <si>
    <t>堂島アクシスビル</t>
  </si>
  <si>
    <t>京都仕入センター</t>
    <phoneticPr fontId="1"/>
  </si>
  <si>
    <t>久保田　明雄</t>
    <rPh sb="0" eb="3">
      <t>クボタ</t>
    </rPh>
    <rPh sb="4" eb="6">
      <t>アキオ</t>
    </rPh>
    <phoneticPr fontId="1"/>
  </si>
  <si>
    <t>075-365-3561</t>
    <phoneticPr fontId="1"/>
  </si>
  <si>
    <t>075-343-6966</t>
    <phoneticPr fontId="1"/>
  </si>
  <si>
    <t>600-8107</t>
  </si>
  <si>
    <t>京都市下京区五条通新町東入東錺屋町186</t>
  </si>
  <si>
    <t>ヤサカ五条ビル</t>
  </si>
  <si>
    <t>中四国国内旅行センター</t>
  </si>
  <si>
    <t>遠藤　良俊</t>
  </si>
  <si>
    <t>082-545-1107</t>
  </si>
  <si>
    <t>082-542-1339</t>
  </si>
  <si>
    <t>730-0035</t>
  </si>
  <si>
    <t>広島県広島市中区本通6-11</t>
  </si>
  <si>
    <t>明治安田生命広島本通ビル</t>
  </si>
  <si>
    <t>九州国内旅行センター</t>
    <phoneticPr fontId="1"/>
  </si>
  <si>
    <t>村田  賢治</t>
    <phoneticPr fontId="1"/>
  </si>
  <si>
    <t>092-739-1777</t>
  </si>
  <si>
    <t>092-739-8882</t>
  </si>
  <si>
    <t>810-0001</t>
  </si>
  <si>
    <t>福岡県福岡市中央区天神3-11-1</t>
  </si>
  <si>
    <t>天神武藤ビル</t>
  </si>
  <si>
    <t>中田　修樹</t>
    <rPh sb="0" eb="2">
      <t>ナカタ</t>
    </rPh>
    <rPh sb="3" eb="4">
      <t>シュウ</t>
    </rPh>
    <rPh sb="4" eb="5">
      <t>キ</t>
    </rPh>
    <phoneticPr fontId="1"/>
  </si>
  <si>
    <t>098-868-8818</t>
  </si>
  <si>
    <t>098-863-1565</t>
  </si>
  <si>
    <t>900-0015</t>
  </si>
  <si>
    <t>沖縄県那覇市久茂地３丁目１番１号</t>
  </si>
  <si>
    <t>日本生命那覇ビル</t>
  </si>
  <si>
    <t>メールアドレス</t>
    <phoneticPr fontId="1"/>
  </si>
  <si>
    <t>ＦＡＸ</t>
    <phoneticPr fontId="1"/>
  </si>
  <si>
    <t>●●　●●</t>
    <phoneticPr fontId="1"/>
  </si>
  <si>
    <t>越後/後藤</t>
    <rPh sb="0" eb="2">
      <t>エチゴ</t>
    </rPh>
    <rPh sb="3" eb="5">
      <t>ゴトウ</t>
    </rPh>
    <phoneticPr fontId="1"/>
  </si>
  <si>
    <t>t34103@tobutoptours.co.jp</t>
    <phoneticPr fontId="1"/>
  </si>
  <si>
    <t>●●　●●</t>
    <phoneticPr fontId="1"/>
  </si>
  <si>
    <t>052-232-1731</t>
    <phoneticPr fontId="1"/>
  </si>
  <si>
    <t>380-0823</t>
    <phoneticPr fontId="1"/>
  </si>
  <si>
    <t>沖縄国内旅行センター</t>
    <phoneticPr fontId="1"/>
  </si>
  <si>
    <t>SIRIUSコード</t>
  </si>
  <si>
    <t>県名</t>
    <rPh sb="0" eb="1">
      <t>ケン</t>
    </rPh>
    <rPh sb="1" eb="2">
      <t>メイ</t>
    </rPh>
    <phoneticPr fontId="1"/>
  </si>
  <si>
    <t>地名</t>
    <rPh sb="0" eb="2">
      <t>チメイ</t>
    </rPh>
    <phoneticPr fontId="1"/>
  </si>
  <si>
    <t>施設名</t>
    <rPh sb="0" eb="2">
      <t>シセツ</t>
    </rPh>
    <rPh sb="2" eb="3">
      <t>メイ</t>
    </rPh>
    <phoneticPr fontId="1"/>
  </si>
  <si>
    <t>TEL</t>
  </si>
  <si>
    <t>FAX</t>
  </si>
  <si>
    <t>プラン</t>
    <phoneticPr fontId="1"/>
  </si>
  <si>
    <t>露天</t>
    <rPh sb="0" eb="2">
      <t>ロテン</t>
    </rPh>
    <phoneticPr fontId="1"/>
  </si>
  <si>
    <t>貸切</t>
    <rPh sb="0" eb="2">
      <t>カシキリ</t>
    </rPh>
    <phoneticPr fontId="1"/>
  </si>
  <si>
    <t>貸切料金</t>
    <rPh sb="0" eb="2">
      <t>カシキリ</t>
    </rPh>
    <rPh sb="2" eb="4">
      <t>リョウキン</t>
    </rPh>
    <phoneticPr fontId="1"/>
  </si>
  <si>
    <t>イン</t>
    <phoneticPr fontId="1"/>
  </si>
  <si>
    <t>アウト</t>
    <phoneticPr fontId="1"/>
  </si>
  <si>
    <t>部屋</t>
    <rPh sb="0" eb="2">
      <t>ヘヤ</t>
    </rPh>
    <phoneticPr fontId="1"/>
  </si>
  <si>
    <t>バス</t>
    <phoneticPr fontId="1"/>
  </si>
  <si>
    <t>定員</t>
    <rPh sb="0" eb="2">
      <t>テイイン</t>
    </rPh>
    <phoneticPr fontId="1"/>
  </si>
  <si>
    <t>夕食内容</t>
    <rPh sb="0" eb="2">
      <t>ユウショク</t>
    </rPh>
    <rPh sb="2" eb="4">
      <t>ナイヨウ</t>
    </rPh>
    <phoneticPr fontId="1"/>
  </si>
  <si>
    <t>夕食場所</t>
    <rPh sb="0" eb="2">
      <t>ユウショク</t>
    </rPh>
    <rPh sb="2" eb="4">
      <t>バショ</t>
    </rPh>
    <phoneticPr fontId="1"/>
  </si>
  <si>
    <t>朝食内容</t>
    <rPh sb="2" eb="4">
      <t>ナイヨウ</t>
    </rPh>
    <phoneticPr fontId="1"/>
  </si>
  <si>
    <t>朝食場所</t>
    <rPh sb="2" eb="4">
      <t>バショ</t>
    </rPh>
    <phoneticPr fontId="1"/>
  </si>
  <si>
    <t>幼児</t>
    <rPh sb="0" eb="2">
      <t>ヨウジ</t>
    </rPh>
    <phoneticPr fontId="1"/>
  </si>
  <si>
    <t>その他</t>
    <rPh sb="2" eb="3">
      <t>タ</t>
    </rPh>
    <phoneticPr fontId="1"/>
  </si>
  <si>
    <t>青森県</t>
    <rPh sb="0" eb="3">
      <t>アオモリケン</t>
    </rPh>
    <phoneticPr fontId="1"/>
  </si>
  <si>
    <t>寒水沢温泉</t>
    <rPh sb="0" eb="1">
      <t>サム</t>
    </rPh>
    <rPh sb="1" eb="2">
      <t>ミズ</t>
    </rPh>
    <rPh sb="2" eb="3">
      <t>サワ</t>
    </rPh>
    <rPh sb="3" eb="5">
      <t>オンセン</t>
    </rPh>
    <phoneticPr fontId="1"/>
  </si>
  <si>
    <t>八甲田リゾートホテル</t>
  </si>
  <si>
    <t>支配人 大嶋　正敏</t>
    <rPh sb="4" eb="6">
      <t>オオシマ</t>
    </rPh>
    <rPh sb="7" eb="9">
      <t>マサトシ</t>
    </rPh>
    <phoneticPr fontId="1"/>
  </si>
  <si>
    <t>017-738-2233</t>
    <phoneticPr fontId="1"/>
  </si>
  <si>
    <t>017-738-2531</t>
  </si>
  <si>
    <t>A</t>
  </si>
  <si>
    <t>露</t>
    <rPh sb="0" eb="1">
      <t>ロ</t>
    </rPh>
    <phoneticPr fontId="1"/>
  </si>
  <si>
    <t>-</t>
    <phoneticPr fontId="1"/>
  </si>
  <si>
    <t>-</t>
    <phoneticPr fontId="1"/>
  </si>
  <si>
    <t>和</t>
    <rPh sb="0" eb="1">
      <t>ワ</t>
    </rPh>
    <phoneticPr fontId="1"/>
  </si>
  <si>
    <t>セットメニュー</t>
    <phoneticPr fontId="1"/>
  </si>
  <si>
    <t>レストラン</t>
    <phoneticPr fontId="1"/>
  </si>
  <si>
    <t>セットメニュー</t>
    <phoneticPr fontId="1"/>
  </si>
  <si>
    <t>レストラン</t>
    <phoneticPr fontId="1"/>
  </si>
  <si>
    <t>※休館日有</t>
    <phoneticPr fontId="1"/>
  </si>
  <si>
    <t>稲垣温泉</t>
    <rPh sb="0" eb="2">
      <t>イナガキ</t>
    </rPh>
    <rPh sb="2" eb="4">
      <t>オンセン</t>
    </rPh>
    <phoneticPr fontId="1"/>
  </si>
  <si>
    <t>稲垣温泉ホテル花月亭</t>
  </si>
  <si>
    <t>代表取締役社長 片山 貴善</t>
    <rPh sb="0" eb="7">
      <t>ダイヒョウトリシマリヤクシャチョウ</t>
    </rPh>
    <rPh sb="8" eb="10">
      <t>カタヤマ</t>
    </rPh>
    <rPh sb="11" eb="13">
      <t>タカヨシ</t>
    </rPh>
    <phoneticPr fontId="1"/>
  </si>
  <si>
    <t>0173-46-2821</t>
  </si>
  <si>
    <t>0173-46-2822</t>
  </si>
  <si>
    <t>-</t>
    <phoneticPr fontId="1"/>
  </si>
  <si>
    <t>貸</t>
    <rPh sb="0" eb="1">
      <t>カシ</t>
    </rPh>
    <phoneticPr fontId="1"/>
  </si>
  <si>
    <t>\1,650(1H)</t>
    <phoneticPr fontId="1"/>
  </si>
  <si>
    <t>セットメニュー</t>
    <phoneticPr fontId="1"/>
  </si>
  <si>
    <t>こども同額</t>
    <rPh sb="3" eb="5">
      <t>ドウガク</t>
    </rPh>
    <phoneticPr fontId="1"/>
  </si>
  <si>
    <t>(幼児)こども同額:3歳～食事･寝具有※休館日有</t>
    <rPh sb="7" eb="9">
      <t>ドウガク</t>
    </rPh>
    <rPh sb="13" eb="15">
      <t>ショクジ</t>
    </rPh>
    <rPh sb="16" eb="18">
      <t>シング</t>
    </rPh>
    <rPh sb="18" eb="19">
      <t>アリ</t>
    </rPh>
    <phoneticPr fontId="1"/>
  </si>
  <si>
    <t>岩手県</t>
    <rPh sb="0" eb="3">
      <t>イワテケン</t>
    </rPh>
    <phoneticPr fontId="1"/>
  </si>
  <si>
    <t>花巻温泉</t>
  </si>
  <si>
    <t>花巻温泉　ホテル紅葉館</t>
  </si>
  <si>
    <t>総合予約部予約課長 川村 勇吾</t>
    <rPh sb="0" eb="2">
      <t>ソウゴウ</t>
    </rPh>
    <rPh sb="2" eb="4">
      <t>ヨヤク</t>
    </rPh>
    <rPh sb="4" eb="5">
      <t>ブ</t>
    </rPh>
    <rPh sb="5" eb="7">
      <t>ヨヤク</t>
    </rPh>
    <rPh sb="7" eb="9">
      <t>カチョウ</t>
    </rPh>
    <rPh sb="10" eb="12">
      <t>カワムラ</t>
    </rPh>
    <rPh sb="13" eb="15">
      <t>ユウゴ</t>
    </rPh>
    <phoneticPr fontId="1"/>
  </si>
  <si>
    <t>0198-37-2111</t>
    <phoneticPr fontId="1"/>
  </si>
  <si>
    <t>0198-27-4445</t>
  </si>
  <si>
    <t>B</t>
  </si>
  <si>
    <t>-</t>
    <phoneticPr fontId="1"/>
  </si>
  <si>
    <t>露</t>
    <phoneticPr fontId="1"/>
  </si>
  <si>
    <t>-</t>
    <phoneticPr fontId="1"/>
  </si>
  <si>
    <t>和･洋</t>
    <rPh sb="0" eb="1">
      <t>ワ</t>
    </rPh>
    <rPh sb="2" eb="3">
      <t>ヨウ</t>
    </rPh>
    <phoneticPr fontId="1"/>
  </si>
  <si>
    <t>●</t>
    <phoneticPr fontId="1"/>
  </si>
  <si>
    <t>バイキング･セットメニュー</t>
    <phoneticPr fontId="1"/>
  </si>
  <si>
    <t>レストラン</t>
    <phoneticPr fontId="1"/>
  </si>
  <si>
    <t>レストラン</t>
    <phoneticPr fontId="1"/>
  </si>
  <si>
    <t>(幼児)3歳～\4,000食事･寝具有※休館日有</t>
    <rPh sb="1" eb="3">
      <t>ヨウジ</t>
    </rPh>
    <rPh sb="5" eb="6">
      <t>サイ</t>
    </rPh>
    <rPh sb="13" eb="15">
      <t>ショクジ</t>
    </rPh>
    <rPh sb="16" eb="18">
      <t>シング</t>
    </rPh>
    <rPh sb="18" eb="19">
      <t>アリ</t>
    </rPh>
    <rPh sb="20" eb="23">
      <t>キュウカンビ</t>
    </rPh>
    <rPh sb="23" eb="24">
      <t>アリ</t>
    </rPh>
    <phoneticPr fontId="1"/>
  </si>
  <si>
    <t>洋</t>
    <rPh sb="0" eb="1">
      <t>ヨウ</t>
    </rPh>
    <phoneticPr fontId="1"/>
  </si>
  <si>
    <t>-</t>
    <phoneticPr fontId="1"/>
  </si>
  <si>
    <t>結びの宿　愛隣館</t>
  </si>
  <si>
    <t>予約主任　三浦 香純</t>
    <rPh sb="0" eb="2">
      <t>ヨヤク</t>
    </rPh>
    <rPh sb="2" eb="4">
      <t>シュニン</t>
    </rPh>
    <rPh sb="5" eb="7">
      <t>ミウラ</t>
    </rPh>
    <rPh sb="8" eb="10">
      <t>カスミ</t>
    </rPh>
    <phoneticPr fontId="1"/>
  </si>
  <si>
    <t xml:space="preserve">0198-25-2341 </t>
  </si>
  <si>
    <t>0198-25-2938</t>
  </si>
  <si>
    <t>貸</t>
    <phoneticPr fontId="1"/>
  </si>
  <si>
    <t>平日\2,200
休前･日･祝\2,750</t>
    <rPh sb="0" eb="2">
      <t>ヘイジツ</t>
    </rPh>
    <rPh sb="9" eb="10">
      <t>キュウ</t>
    </rPh>
    <rPh sb="10" eb="11">
      <t>マエ</t>
    </rPh>
    <rPh sb="12" eb="13">
      <t>ニチ</t>
    </rPh>
    <rPh sb="14" eb="15">
      <t>シュク</t>
    </rPh>
    <phoneticPr fontId="1"/>
  </si>
  <si>
    <t>●</t>
    <phoneticPr fontId="1"/>
  </si>
  <si>
    <t>バイキング･セットメニュー</t>
    <phoneticPr fontId="1"/>
  </si>
  <si>
    <t>レストラン･部屋･食事処(半個室)</t>
    <rPh sb="6" eb="8">
      <t>ヘヤ</t>
    </rPh>
    <rPh sb="9" eb="11">
      <t>ショクジ</t>
    </rPh>
    <rPh sb="11" eb="12">
      <t>ドコロ</t>
    </rPh>
    <rPh sb="13" eb="14">
      <t>ハン</t>
    </rPh>
    <rPh sb="14" eb="16">
      <t>コシツ</t>
    </rPh>
    <phoneticPr fontId="1"/>
  </si>
  <si>
    <t>レストラン</t>
    <phoneticPr fontId="1"/>
  </si>
  <si>
    <t>(幼児)3歳～\5,000食事･寝具有※休館日有</t>
    <rPh sb="1" eb="3">
      <t>ヨウジ</t>
    </rPh>
    <rPh sb="5" eb="6">
      <t>サイ</t>
    </rPh>
    <rPh sb="13" eb="15">
      <t>ショクジ</t>
    </rPh>
    <rPh sb="16" eb="18">
      <t>シング</t>
    </rPh>
    <rPh sb="18" eb="19">
      <t>アリ</t>
    </rPh>
    <phoneticPr fontId="1"/>
  </si>
  <si>
    <t>秋田県</t>
    <rPh sb="0" eb="2">
      <t>アキタ</t>
    </rPh>
    <rPh sb="2" eb="3">
      <t>ケン</t>
    </rPh>
    <phoneticPr fontId="1"/>
  </si>
  <si>
    <t>男鹿温泉</t>
  </si>
  <si>
    <t>セイコーグランドホテル</t>
  </si>
  <si>
    <t>予約グループリーダー 藤田 智也</t>
    <rPh sb="0" eb="2">
      <t>ヨヤク</t>
    </rPh>
    <rPh sb="11" eb="13">
      <t>フジタ</t>
    </rPh>
    <rPh sb="14" eb="16">
      <t>トモヤ</t>
    </rPh>
    <phoneticPr fontId="1"/>
  </si>
  <si>
    <t>0185-33-2131</t>
  </si>
  <si>
    <t>0185-33-3716</t>
  </si>
  <si>
    <t>露</t>
    <phoneticPr fontId="1"/>
  </si>
  <si>
    <t>レストラン･食事処(個室)</t>
    <rPh sb="6" eb="8">
      <t>ショクジ</t>
    </rPh>
    <rPh sb="8" eb="9">
      <t>ドコロ</t>
    </rPh>
    <rPh sb="10" eb="12">
      <t>コシツ</t>
    </rPh>
    <phoneticPr fontId="1"/>
  </si>
  <si>
    <t>バイキング･セットメニュー</t>
    <phoneticPr fontId="1"/>
  </si>
  <si>
    <t>(幼児)3歳～\1,100※休館日有</t>
    <rPh sb="1" eb="3">
      <t>ヨウジ</t>
    </rPh>
    <rPh sb="5" eb="6">
      <t>サイ</t>
    </rPh>
    <phoneticPr fontId="1"/>
  </si>
  <si>
    <t>秋田</t>
  </si>
  <si>
    <t>秋田温泉さとみ</t>
    <phoneticPr fontId="1"/>
  </si>
  <si>
    <t>総支配人 相澤 達生</t>
    <rPh sb="0" eb="4">
      <t>ソウシハイニン</t>
    </rPh>
    <rPh sb="5" eb="7">
      <t>アイザワ</t>
    </rPh>
    <rPh sb="8" eb="10">
      <t>タツオ</t>
    </rPh>
    <phoneticPr fontId="1"/>
  </si>
  <si>
    <t>018-833-7171</t>
  </si>
  <si>
    <t>018-833-3718</t>
    <phoneticPr fontId="1"/>
  </si>
  <si>
    <t>セットメニュー</t>
    <phoneticPr fontId="1"/>
  </si>
  <si>
    <t>(幼児)2歳～\1,100(除外日)5/3-5/4※休館日有</t>
    <rPh sb="1" eb="3">
      <t>ヨウジ</t>
    </rPh>
    <rPh sb="5" eb="6">
      <t>サイ</t>
    </rPh>
    <rPh sb="14" eb="16">
      <t>ジョガイ</t>
    </rPh>
    <rPh sb="16" eb="17">
      <t>ビ</t>
    </rPh>
    <phoneticPr fontId="1"/>
  </si>
  <si>
    <t>宮城県</t>
    <rPh sb="0" eb="3">
      <t>ミヤギケン</t>
    </rPh>
    <phoneticPr fontId="1"/>
  </si>
  <si>
    <t>志津川</t>
  </si>
  <si>
    <t>南三陸ホテル観洋</t>
  </si>
  <si>
    <t>副支配人　昆野　守裕</t>
    <rPh sb="0" eb="1">
      <t>フク</t>
    </rPh>
    <rPh sb="1" eb="4">
      <t>シハイニン</t>
    </rPh>
    <rPh sb="5" eb="7">
      <t>コンノ</t>
    </rPh>
    <rPh sb="8" eb="10">
      <t>モリヒロ</t>
    </rPh>
    <phoneticPr fontId="1"/>
  </si>
  <si>
    <t>0226-46-6200</t>
  </si>
  <si>
    <t>(幼児)2歳～\2,000(除外日)4/29-5/5※休館日有</t>
    <rPh sb="1" eb="3">
      <t>ヨウジ</t>
    </rPh>
    <rPh sb="5" eb="6">
      <t>サイ</t>
    </rPh>
    <rPh sb="14" eb="16">
      <t>ジョガイ</t>
    </rPh>
    <rPh sb="16" eb="17">
      <t>ビ</t>
    </rPh>
    <phoneticPr fontId="1"/>
  </si>
  <si>
    <t>鳴子温泉</t>
  </si>
  <si>
    <t>鳴子観光ホテル</t>
    <phoneticPr fontId="1"/>
  </si>
  <si>
    <t>次長 狩野 龍也</t>
    <rPh sb="0" eb="2">
      <t>ジチョウ</t>
    </rPh>
    <rPh sb="3" eb="5">
      <t>カリノ</t>
    </rPh>
    <rPh sb="6" eb="8">
      <t>タツヤ</t>
    </rPh>
    <phoneticPr fontId="1"/>
  </si>
  <si>
    <t>0229-82-2333</t>
    <phoneticPr fontId="1"/>
  </si>
  <si>
    <t>露</t>
    <phoneticPr fontId="1"/>
  </si>
  <si>
    <t>\2,200(2ヵ所)
\3,300(1ヵ所)45M</t>
    <rPh sb="9" eb="10">
      <t>ショ</t>
    </rPh>
    <rPh sb="21" eb="22">
      <t>ショ</t>
    </rPh>
    <phoneticPr fontId="1"/>
  </si>
  <si>
    <t>(幼児)3歳～\2,200(除外日)5/2-5/5(支払)現金のみ※休館日有</t>
    <rPh sb="1" eb="3">
      <t>ヨウジ</t>
    </rPh>
    <rPh sb="5" eb="6">
      <t>サイ</t>
    </rPh>
    <rPh sb="14" eb="16">
      <t>ジョガイ</t>
    </rPh>
    <rPh sb="16" eb="17">
      <t>ビ</t>
    </rPh>
    <rPh sb="26" eb="28">
      <t>シハラ</t>
    </rPh>
    <rPh sb="29" eb="31">
      <t>ゲンキン</t>
    </rPh>
    <phoneticPr fontId="1"/>
  </si>
  <si>
    <t>遠刈田温泉</t>
  </si>
  <si>
    <t>蔵王のお宿　旬樹庵　さんさ亭</t>
  </si>
  <si>
    <t>総支配人 志田 智美</t>
    <rPh sb="0" eb="4">
      <t>ソウシハイニン</t>
    </rPh>
    <rPh sb="5" eb="7">
      <t>シダ</t>
    </rPh>
    <rPh sb="8" eb="10">
      <t>トモミ</t>
    </rPh>
    <phoneticPr fontId="1"/>
  </si>
  <si>
    <t>0224-34-2211</t>
  </si>
  <si>
    <t>0224-34-2088</t>
  </si>
  <si>
    <t>レストラン</t>
    <phoneticPr fontId="1"/>
  </si>
  <si>
    <t>\3,300-\4,950</t>
    <phoneticPr fontId="1"/>
  </si>
  <si>
    <t>(幼児)\3,300-4,950ご確認ください※休館日有</t>
    <rPh sb="1" eb="3">
      <t>ヨウジ</t>
    </rPh>
    <rPh sb="17" eb="19">
      <t>カクニン</t>
    </rPh>
    <rPh sb="24" eb="28">
      <t>キュウカンビアリ</t>
    </rPh>
    <phoneticPr fontId="1"/>
  </si>
  <si>
    <t>山形県</t>
    <rPh sb="0" eb="3">
      <t>ヤマガタケン</t>
    </rPh>
    <phoneticPr fontId="1"/>
  </si>
  <si>
    <t>蔵王温泉</t>
  </si>
  <si>
    <t>ホテルルーセントタカミヤ</t>
    <phoneticPr fontId="1"/>
  </si>
  <si>
    <t>副支配人 山川</t>
    <rPh sb="0" eb="4">
      <t>フクシハイニン</t>
    </rPh>
    <rPh sb="5" eb="7">
      <t>ヤマカワ</t>
    </rPh>
    <phoneticPr fontId="1"/>
  </si>
  <si>
    <t>023-694-9135</t>
    <phoneticPr fontId="1"/>
  </si>
  <si>
    <t>023-694-9519</t>
    <phoneticPr fontId="1"/>
  </si>
  <si>
    <t>(幼児)3歳～\1,650(朝食)状況により｡選択不可※休館日有</t>
    <rPh sb="14" eb="16">
      <t>チョウショク</t>
    </rPh>
    <rPh sb="17" eb="19">
      <t>ジョウキョウ</t>
    </rPh>
    <rPh sb="23" eb="25">
      <t>センタク</t>
    </rPh>
    <rPh sb="25" eb="27">
      <t>フカ</t>
    </rPh>
    <rPh sb="28" eb="32">
      <t>キュウカンビアリ</t>
    </rPh>
    <phoneticPr fontId="1"/>
  </si>
  <si>
    <t>小野川温泉</t>
  </si>
  <si>
    <t>湯杜匠味庵　山川</t>
    <rPh sb="0" eb="1">
      <t>ユ</t>
    </rPh>
    <rPh sb="1" eb="2">
      <t>モリ</t>
    </rPh>
    <rPh sb="2" eb="3">
      <t>ショウ</t>
    </rPh>
    <rPh sb="3" eb="4">
      <t>ミ</t>
    </rPh>
    <rPh sb="4" eb="5">
      <t>アン</t>
    </rPh>
    <rPh sb="6" eb="8">
      <t>ヤマカワ</t>
    </rPh>
    <phoneticPr fontId="1"/>
  </si>
  <si>
    <t>セールスマネージャー 遠藤 拓也</t>
    <rPh sb="11" eb="13">
      <t>エンドウ</t>
    </rPh>
    <rPh sb="14" eb="16">
      <t>タクヤ</t>
    </rPh>
    <phoneticPr fontId="1"/>
  </si>
  <si>
    <t>0238-32-2811</t>
    <phoneticPr fontId="1"/>
  </si>
  <si>
    <t>0238-32-2814</t>
    <phoneticPr fontId="1"/>
  </si>
  <si>
    <t>(幼児)3歳～\4,000食事･寝具有※休館日有</t>
    <rPh sb="1" eb="3">
      <t>ヨウジ</t>
    </rPh>
    <rPh sb="5" eb="6">
      <t>サイ</t>
    </rPh>
    <rPh sb="13" eb="15">
      <t>ショクジ</t>
    </rPh>
    <rPh sb="16" eb="18">
      <t>シング</t>
    </rPh>
    <rPh sb="18" eb="19">
      <t>アリ</t>
    </rPh>
    <phoneticPr fontId="1"/>
  </si>
  <si>
    <t>福島県</t>
    <rPh sb="0" eb="2">
      <t>フクシマ</t>
    </rPh>
    <rPh sb="2" eb="3">
      <t>ケン</t>
    </rPh>
    <phoneticPr fontId="1"/>
  </si>
  <si>
    <t>飯坂温泉</t>
    <phoneticPr fontId="1"/>
  </si>
  <si>
    <t>くつろぎの宿華滝</t>
    <rPh sb="5" eb="6">
      <t>ヤド</t>
    </rPh>
    <rPh sb="6" eb="7">
      <t>ハナ</t>
    </rPh>
    <rPh sb="7" eb="8">
      <t>タキ</t>
    </rPh>
    <phoneticPr fontId="1"/>
  </si>
  <si>
    <t>営業係長 内野 牧夫</t>
    <rPh sb="0" eb="2">
      <t>エイギョウ</t>
    </rPh>
    <rPh sb="2" eb="4">
      <t>カカリチョウ</t>
    </rPh>
    <rPh sb="5" eb="7">
      <t>ウチノ</t>
    </rPh>
    <rPh sb="8" eb="10">
      <t>マキオ</t>
    </rPh>
    <phoneticPr fontId="1"/>
  </si>
  <si>
    <t>024-542-3326</t>
    <phoneticPr fontId="1"/>
  </si>
  <si>
    <t>024-542-8569</t>
    <phoneticPr fontId="1"/>
  </si>
  <si>
    <t>会食場</t>
    <rPh sb="0" eb="2">
      <t>カイショク</t>
    </rPh>
    <rPh sb="2" eb="3">
      <t>ジョウ</t>
    </rPh>
    <phoneticPr fontId="1"/>
  </si>
  <si>
    <t>(幼児)3歳～\2,000※休館日有</t>
    <rPh sb="1" eb="3">
      <t>ヨウジ</t>
    </rPh>
    <rPh sb="5" eb="6">
      <t>サイ</t>
    </rPh>
    <phoneticPr fontId="1"/>
  </si>
  <si>
    <t>熱塩温泉</t>
  </si>
  <si>
    <t>熱塩温泉山形屋</t>
    <phoneticPr fontId="1"/>
  </si>
  <si>
    <t>若女将 瓜生 渚</t>
    <rPh sb="0" eb="3">
      <t>ワカオカミ</t>
    </rPh>
    <rPh sb="4" eb="6">
      <t>ウリュウ</t>
    </rPh>
    <rPh sb="7" eb="8">
      <t>ナギサ</t>
    </rPh>
    <phoneticPr fontId="1"/>
  </si>
  <si>
    <t>0241-36-2288</t>
    <phoneticPr fontId="1"/>
  </si>
  <si>
    <t>0241-36-2290</t>
    <phoneticPr fontId="1"/>
  </si>
  <si>
    <t>露</t>
    <phoneticPr fontId="1"/>
  </si>
  <si>
    <t>セットメニュー</t>
    <phoneticPr fontId="1"/>
  </si>
  <si>
    <t>(幼児)～1歳\500,2歳～\1,650※休館日有</t>
    <rPh sb="1" eb="3">
      <t>ヨウジ</t>
    </rPh>
    <rPh sb="13" eb="14">
      <t>サイ</t>
    </rPh>
    <phoneticPr fontId="1"/>
  </si>
  <si>
    <t>↑おまかせ</t>
    <phoneticPr fontId="1"/>
  </si>
  <si>
    <t>0226-46-2442</t>
    <phoneticPr fontId="1"/>
  </si>
  <si>
    <t>-</t>
    <phoneticPr fontId="1"/>
  </si>
  <si>
    <t>●</t>
    <phoneticPr fontId="1"/>
  </si>
  <si>
    <t>バイキング</t>
    <phoneticPr fontId="1"/>
  </si>
  <si>
    <t>レストラン</t>
    <phoneticPr fontId="1"/>
  </si>
  <si>
    <t>●</t>
    <phoneticPr fontId="1"/>
  </si>
  <si>
    <t>0229-83-2333</t>
    <phoneticPr fontId="1"/>
  </si>
  <si>
    <t>露</t>
    <phoneticPr fontId="1"/>
  </si>
  <si>
    <t>貸</t>
    <phoneticPr fontId="1"/>
  </si>
  <si>
    <t>●</t>
    <phoneticPr fontId="1"/>
  </si>
  <si>
    <t>セットメニュー</t>
    <phoneticPr fontId="1"/>
  </si>
  <si>
    <t>レストラン</t>
    <phoneticPr fontId="1"/>
  </si>
  <si>
    <t>C</t>
    <phoneticPr fontId="1"/>
  </si>
  <si>
    <t>新鉛温泉</t>
    <rPh sb="0" eb="1">
      <t>シン</t>
    </rPh>
    <phoneticPr fontId="1"/>
  </si>
  <si>
    <t>企画担当者</t>
    <rPh sb="0" eb="2">
      <t>キカク</t>
    </rPh>
    <rPh sb="2" eb="5">
      <t>タントウシャ</t>
    </rPh>
    <phoneticPr fontId="1"/>
  </si>
  <si>
    <t>食事･寝具不要の場合､無料</t>
    <rPh sb="0" eb="2">
      <t>ショクジ</t>
    </rPh>
    <rPh sb="3" eb="5">
      <t>シング</t>
    </rPh>
    <rPh sb="5" eb="7">
      <t>フヨウ</t>
    </rPh>
    <rPh sb="8" eb="10">
      <t>バアイ</t>
    </rPh>
    <rPh sb="11" eb="13">
      <t>ムリョウ</t>
    </rPh>
    <phoneticPr fontId="1"/>
  </si>
  <si>
    <t>振込口座番号記入欄</t>
    <rPh sb="0" eb="2">
      <t>フリコミ</t>
    </rPh>
    <rPh sb="2" eb="4">
      <t>コウザ</t>
    </rPh>
    <rPh sb="4" eb="6">
      <t>バンゴウ</t>
    </rPh>
    <rPh sb="6" eb="8">
      <t>キニュウ</t>
    </rPh>
    <rPh sb="8" eb="9">
      <t>ラン</t>
    </rPh>
    <phoneticPr fontId="16"/>
  </si>
  <si>
    <t>担当者:</t>
    <rPh sb="0" eb="3">
      <t>タントウシャ</t>
    </rPh>
    <phoneticPr fontId="16"/>
  </si>
  <si>
    <t>(印)</t>
    <rPh sb="1" eb="2">
      <t>イン</t>
    </rPh>
    <phoneticPr fontId="16"/>
  </si>
  <si>
    <t>銀行名</t>
    <rPh sb="0" eb="3">
      <t>ギンコウメイ</t>
    </rPh>
    <phoneticPr fontId="16"/>
  </si>
  <si>
    <t>2020年　　月　　日～　　月　　　日　　利用分</t>
    <rPh sb="4" eb="5">
      <t>ネン</t>
    </rPh>
    <rPh sb="7" eb="8">
      <t>ガツ</t>
    </rPh>
    <rPh sb="10" eb="11">
      <t>ニチ</t>
    </rPh>
    <rPh sb="14" eb="15">
      <t>ガツ</t>
    </rPh>
    <rPh sb="18" eb="19">
      <t>ニチ</t>
    </rPh>
    <rPh sb="21" eb="23">
      <t>リヨウ</t>
    </rPh>
    <rPh sb="23" eb="24">
      <t>ブン</t>
    </rPh>
    <phoneticPr fontId="16"/>
  </si>
  <si>
    <t>支店名</t>
    <rPh sb="0" eb="2">
      <t>シテン</t>
    </rPh>
    <rPh sb="2" eb="3">
      <t>メイ</t>
    </rPh>
    <phoneticPr fontId="16"/>
  </si>
  <si>
    <t>はがき送付枚数:</t>
    <rPh sb="3" eb="5">
      <t>ソウフ</t>
    </rPh>
    <rPh sb="5" eb="7">
      <t>マイスウ</t>
    </rPh>
    <phoneticPr fontId="16"/>
  </si>
  <si>
    <t>枚</t>
    <rPh sb="0" eb="1">
      <t>マイ</t>
    </rPh>
    <phoneticPr fontId="16"/>
  </si>
  <si>
    <t>口座番号</t>
    <rPh sb="0" eb="2">
      <t>コウザ</t>
    </rPh>
    <rPh sb="2" eb="4">
      <t>バンゴウ</t>
    </rPh>
    <phoneticPr fontId="16"/>
  </si>
  <si>
    <t>口座名</t>
    <rPh sb="0" eb="2">
      <t>コウザ</t>
    </rPh>
    <rPh sb="2" eb="3">
      <t>メイ</t>
    </rPh>
    <phoneticPr fontId="16"/>
  </si>
  <si>
    <t>利用日</t>
    <rPh sb="0" eb="2">
      <t>リヨウ</t>
    </rPh>
    <rPh sb="2" eb="3">
      <t>ビ</t>
    </rPh>
    <phoneticPr fontId="16"/>
  </si>
  <si>
    <t>事務局確認欄</t>
    <rPh sb="0" eb="3">
      <t>ジムキョク</t>
    </rPh>
    <rPh sb="3" eb="5">
      <t>カクニン</t>
    </rPh>
    <rPh sb="5" eb="6">
      <t>ラン</t>
    </rPh>
    <phoneticPr fontId="16"/>
  </si>
  <si>
    <t>はがき枚数チェック</t>
    <rPh sb="3" eb="5">
      <t>マイスウ</t>
    </rPh>
    <phoneticPr fontId="16"/>
  </si>
  <si>
    <t>金額チェック</t>
    <rPh sb="0" eb="2">
      <t>キンガク</t>
    </rPh>
    <phoneticPr fontId="16"/>
  </si>
  <si>
    <t>※記入欄が足りない場合は　コピーしてご利用ください。</t>
    <rPh sb="1" eb="3">
      <t>キニュウ</t>
    </rPh>
    <rPh sb="3" eb="4">
      <t>ラン</t>
    </rPh>
    <rPh sb="5" eb="6">
      <t>タ</t>
    </rPh>
    <rPh sb="9" eb="11">
      <t>バアイ</t>
    </rPh>
    <rPh sb="19" eb="21">
      <t>リヨウ</t>
    </rPh>
    <phoneticPr fontId="16"/>
  </si>
  <si>
    <t>受付番号(はがきのNO)</t>
    <rPh sb="0" eb="2">
      <t>ウケツケ</t>
    </rPh>
    <rPh sb="2" eb="4">
      <t>バンゴウ</t>
    </rPh>
    <phoneticPr fontId="16"/>
  </si>
  <si>
    <t>利用期間:</t>
    <rPh sb="0" eb="2">
      <t>リヨウ</t>
    </rPh>
    <rPh sb="2" eb="4">
      <t>キカン</t>
    </rPh>
    <phoneticPr fontId="16"/>
  </si>
  <si>
    <t>NO</t>
    <phoneticPr fontId="16"/>
  </si>
  <si>
    <t>はがき枚数</t>
    <rPh sb="3" eb="5">
      <t>マイスウ</t>
    </rPh>
    <phoneticPr fontId="16"/>
  </si>
  <si>
    <t>=</t>
    <phoneticPr fontId="16"/>
  </si>
  <si>
    <t>当選者氏名</t>
    <rPh sb="0" eb="3">
      <t>トウセンシャ</t>
    </rPh>
    <rPh sb="3" eb="5">
      <t>シメイ</t>
    </rPh>
    <phoneticPr fontId="1"/>
  </si>
  <si>
    <t>宿泊者氏名</t>
    <rPh sb="0" eb="2">
      <t>シュクハク</t>
    </rPh>
    <rPh sb="2" eb="3">
      <t>シャ</t>
    </rPh>
    <rPh sb="3" eb="5">
      <t>シメイ</t>
    </rPh>
    <phoneticPr fontId="16"/>
  </si>
  <si>
    <t>お客様の支払代金は1,000円税別以上であることが条件※</t>
    <rPh sb="1" eb="3">
      <t>キャクサマ</t>
    </rPh>
    <rPh sb="4" eb="6">
      <t>シハラ</t>
    </rPh>
    <rPh sb="6" eb="8">
      <t>ダイキン</t>
    </rPh>
    <rPh sb="14" eb="15">
      <t>エン</t>
    </rPh>
    <rPh sb="15" eb="17">
      <t>ゼイベツ</t>
    </rPh>
    <rPh sb="17" eb="19">
      <t>イジョウ</t>
    </rPh>
    <rPh sb="25" eb="27">
      <t>ジョウケン</t>
    </rPh>
    <phoneticPr fontId="16"/>
  </si>
  <si>
    <t>③その他割引</t>
    <rPh sb="3" eb="4">
      <t>タ</t>
    </rPh>
    <rPh sb="4" eb="6">
      <t>ワリビキ</t>
    </rPh>
    <phoneticPr fontId="16"/>
  </si>
  <si>
    <r>
      <t>支払額税別
※</t>
    </r>
    <r>
      <rPr>
        <sz val="10"/>
        <rFont val="Meiryo UI"/>
        <family val="3"/>
        <charset val="128"/>
      </rPr>
      <t>（⑤－②）</t>
    </r>
    <rPh sb="0" eb="2">
      <t>シハライ</t>
    </rPh>
    <rPh sb="2" eb="3">
      <t>ガク</t>
    </rPh>
    <rPh sb="3" eb="5">
      <t>ゼイベツ</t>
    </rPh>
    <phoneticPr fontId="1"/>
  </si>
  <si>
    <t>①宿泊代金
（税別）</t>
    <rPh sb="1" eb="3">
      <t>シュクハク</t>
    </rPh>
    <rPh sb="3" eb="5">
      <t>ダイキン</t>
    </rPh>
    <rPh sb="7" eb="9">
      <t>ゼイベツ</t>
    </rPh>
    <phoneticPr fontId="16"/>
  </si>
  <si>
    <t>②消費税
（入湯税除）</t>
    <rPh sb="1" eb="4">
      <t>ショウヒゼイ</t>
    </rPh>
    <rPh sb="6" eb="8">
      <t>ニュウトウ</t>
    </rPh>
    <rPh sb="8" eb="9">
      <t>ゼイ</t>
    </rPh>
    <rPh sb="9" eb="10">
      <t>ノゾ</t>
    </rPh>
    <phoneticPr fontId="1"/>
  </si>
  <si>
    <t>(ﾌﾘｶﾞﾅ)</t>
    <phoneticPr fontId="1"/>
  </si>
  <si>
    <t>⇒口座名のフリガナは必須</t>
    <rPh sb="1" eb="3">
      <t>コウザ</t>
    </rPh>
    <rPh sb="3" eb="4">
      <t>メイ</t>
    </rPh>
    <rPh sb="10" eb="12">
      <t>ヒッス</t>
    </rPh>
    <phoneticPr fontId="1"/>
  </si>
  <si>
    <t>当選者氏名と宿泊者氏名が同じ場合は「同左」で記入ＯＫ</t>
    <rPh sb="0" eb="3">
      <t>トウセンシャ</t>
    </rPh>
    <rPh sb="3" eb="5">
      <t>シメイ</t>
    </rPh>
    <rPh sb="6" eb="8">
      <t>シュクハク</t>
    </rPh>
    <rPh sb="8" eb="9">
      <t>シャ</t>
    </rPh>
    <rPh sb="9" eb="11">
      <t>シメイ</t>
    </rPh>
    <rPh sb="12" eb="13">
      <t>オナ</t>
    </rPh>
    <rPh sb="14" eb="16">
      <t>バアイ</t>
    </rPh>
    <rPh sb="18" eb="20">
      <t>ドウサ</t>
    </rPh>
    <rPh sb="22" eb="24">
      <t>キニュウ</t>
    </rPh>
    <phoneticPr fontId="1"/>
  </si>
  <si>
    <t>当選者氏名と宿泊者氏名が違う場合は、宿泊者氏名を記入（権利譲渡した方）</t>
    <rPh sb="0" eb="3">
      <t>トウセンシャ</t>
    </rPh>
    <rPh sb="3" eb="5">
      <t>シメイ</t>
    </rPh>
    <rPh sb="6" eb="8">
      <t>シュクハク</t>
    </rPh>
    <rPh sb="8" eb="9">
      <t>シャ</t>
    </rPh>
    <rPh sb="9" eb="11">
      <t>シメイ</t>
    </rPh>
    <rPh sb="12" eb="13">
      <t>チガ</t>
    </rPh>
    <rPh sb="14" eb="16">
      <t>バアイ</t>
    </rPh>
    <rPh sb="18" eb="20">
      <t>シュクハク</t>
    </rPh>
    <rPh sb="20" eb="21">
      <t>シャ</t>
    </rPh>
    <rPh sb="21" eb="23">
      <t>シメイ</t>
    </rPh>
    <rPh sb="24" eb="26">
      <t>キニュウ</t>
    </rPh>
    <rPh sb="27" eb="29">
      <t>ケンリ</t>
    </rPh>
    <rPh sb="29" eb="31">
      <t>ジョウト</t>
    </rPh>
    <rPh sb="33" eb="34">
      <t>カタ</t>
    </rPh>
    <phoneticPr fontId="1"/>
  </si>
  <si>
    <t>No.  123456</t>
    <phoneticPr fontId="16"/>
  </si>
  <si>
    <t>支払い額が不足</t>
    <rPh sb="0" eb="2">
      <t>シハラ</t>
    </rPh>
    <rPh sb="3" eb="4">
      <t>ガク</t>
    </rPh>
    <rPh sb="5" eb="7">
      <t>フソク</t>
    </rPh>
    <phoneticPr fontId="1"/>
  </si>
  <si>
    <t>⑤お客様支払額</t>
    <rPh sb="2" eb="3">
      <t>キャク</t>
    </rPh>
    <rPh sb="3" eb="4">
      <t>サマ</t>
    </rPh>
    <phoneticPr fontId="1"/>
  </si>
  <si>
    <t>ＧＯＴＯ　ＴＲＡＶＥＬ　地域クーポンなどの割引後　元値の税金＋1000円以上の支払いになるよう販売願います。</t>
    <rPh sb="12" eb="14">
      <t>チイキ</t>
    </rPh>
    <rPh sb="21" eb="23">
      <t>ワリビキ</t>
    </rPh>
    <rPh sb="23" eb="24">
      <t>ゴ</t>
    </rPh>
    <rPh sb="25" eb="27">
      <t>モトネ</t>
    </rPh>
    <rPh sb="28" eb="30">
      <t>ゼイキン</t>
    </rPh>
    <rPh sb="35" eb="36">
      <t>エン</t>
    </rPh>
    <rPh sb="36" eb="38">
      <t>イジョウ</t>
    </rPh>
    <rPh sb="39" eb="41">
      <t>シハラ</t>
    </rPh>
    <rPh sb="47" eb="49">
      <t>ハンバイ</t>
    </rPh>
    <rPh sb="49" eb="50">
      <t>ネガ</t>
    </rPh>
    <phoneticPr fontId="1"/>
  </si>
  <si>
    <t>適用外となります。</t>
    <rPh sb="0" eb="2">
      <t>テキヨウ</t>
    </rPh>
    <rPh sb="2" eb="3">
      <t>ガイ</t>
    </rPh>
    <phoneticPr fontId="1"/>
  </si>
  <si>
    <t>※注意!!</t>
    <rPh sb="1" eb="3">
      <t>チュウイ</t>
    </rPh>
    <phoneticPr fontId="1"/>
  </si>
  <si>
    <t>枚数</t>
    <rPh sb="0" eb="2">
      <t>マイスウ</t>
    </rPh>
    <phoneticPr fontId="16"/>
  </si>
  <si>
    <t>管理者☑</t>
    <rPh sb="0" eb="3">
      <t>カンリシャ</t>
    </rPh>
    <phoneticPr fontId="16"/>
  </si>
  <si>
    <t>例①</t>
    <rPh sb="0" eb="1">
      <t>レイ</t>
    </rPh>
    <phoneticPr fontId="16"/>
  </si>
  <si>
    <t>例②</t>
    <rPh sb="0" eb="1">
      <t>レイ</t>
    </rPh>
    <phoneticPr fontId="16"/>
  </si>
  <si>
    <t>×　</t>
    <phoneticPr fontId="16"/>
  </si>
  <si>
    <t>3000円</t>
    <rPh sb="4" eb="5">
      <t>エン</t>
    </rPh>
    <phoneticPr fontId="1"/>
  </si>
  <si>
    <t>岩手県の宿　応援事業(おでんせ岩手券) 利用明細書&amp;請求書</t>
    <rPh sb="0" eb="3">
      <t>イワテケン</t>
    </rPh>
    <rPh sb="15" eb="17">
      <t>イワテ</t>
    </rPh>
    <rPh sb="17" eb="18">
      <t>ケン</t>
    </rPh>
    <phoneticPr fontId="1"/>
  </si>
  <si>
    <t>【提出書類】</t>
    <rPh sb="1" eb="3">
      <t>テイシュツ</t>
    </rPh>
    <rPh sb="3" eb="5">
      <t>ショルイ</t>
    </rPh>
    <phoneticPr fontId="16"/>
  </si>
  <si>
    <t>山形　太郎</t>
    <rPh sb="0" eb="2">
      <t>ヤマガタ</t>
    </rPh>
    <rPh sb="3" eb="5">
      <t>タロウ</t>
    </rPh>
    <phoneticPr fontId="1"/>
  </si>
  <si>
    <t>山形　太郎</t>
    <rPh sb="0" eb="2">
      <t>ヤマガタ</t>
    </rPh>
    <rPh sb="3" eb="5">
      <t>タロウ</t>
    </rPh>
    <phoneticPr fontId="16"/>
  </si>
  <si>
    <t>山形　花子</t>
    <rPh sb="0" eb="2">
      <t>ヤマガタ</t>
    </rPh>
    <rPh sb="3" eb="5">
      <t>ハナコ</t>
    </rPh>
    <phoneticPr fontId="1"/>
  </si>
  <si>
    <t>当選者氏名はおでんせ岩手券の表面の宛名本人の氏名を記入ください。</t>
    <rPh sb="0" eb="3">
      <t>トウセンシャ</t>
    </rPh>
    <rPh sb="3" eb="5">
      <t>シメイ</t>
    </rPh>
    <rPh sb="10" eb="12">
      <t>イワテ</t>
    </rPh>
    <rPh sb="12" eb="13">
      <t>ケン</t>
    </rPh>
    <rPh sb="14" eb="15">
      <t>オモテ</t>
    </rPh>
    <rPh sb="15" eb="16">
      <t>メン</t>
    </rPh>
    <rPh sb="17" eb="19">
      <t>アテナ</t>
    </rPh>
    <rPh sb="19" eb="21">
      <t>ホンニン</t>
    </rPh>
    <rPh sb="22" eb="24">
      <t>シメイ</t>
    </rPh>
    <rPh sb="25" eb="27">
      <t>キニュウ</t>
    </rPh>
    <phoneticPr fontId="1"/>
  </si>
  <si>
    <t>旅行会社　用</t>
    <rPh sb="0" eb="2">
      <t>リョコウ</t>
    </rPh>
    <rPh sb="2" eb="4">
      <t>ガイシャ</t>
    </rPh>
    <rPh sb="5" eb="6">
      <t>ヨウ</t>
    </rPh>
    <phoneticPr fontId="1"/>
  </si>
  <si>
    <t>おでんせ岩手券　利用明細書</t>
    <rPh sb="4" eb="6">
      <t>イワテ</t>
    </rPh>
    <rPh sb="6" eb="7">
      <t>ケン</t>
    </rPh>
    <rPh sb="8" eb="10">
      <t>リヨウ</t>
    </rPh>
    <rPh sb="10" eb="13">
      <t>メイサイショ</t>
    </rPh>
    <phoneticPr fontId="1"/>
  </si>
  <si>
    <t>会社名:</t>
    <rPh sb="0" eb="2">
      <t>カイシャ</t>
    </rPh>
    <rPh sb="2" eb="3">
      <t>メイ</t>
    </rPh>
    <phoneticPr fontId="16"/>
  </si>
  <si>
    <t>利用施設名</t>
    <rPh sb="0" eb="2">
      <t>リヨウ</t>
    </rPh>
    <rPh sb="2" eb="4">
      <t>シセツ</t>
    </rPh>
    <rPh sb="4" eb="5">
      <t>メイ</t>
    </rPh>
    <phoneticPr fontId="1"/>
  </si>
  <si>
    <t>※参画サイトにてDLしてご利用ください。https://sec.tobutoptours.co.jp/web/evt/odense-iwateken/</t>
    <rPh sb="1" eb="3">
      <t>サンカク</t>
    </rPh>
    <rPh sb="13" eb="15">
      <t>リヨウ</t>
    </rPh>
    <phoneticPr fontId="1"/>
  </si>
  <si>
    <t>岩手旅館</t>
    <rPh sb="0" eb="2">
      <t>イワテ</t>
    </rPh>
    <rPh sb="2" eb="4">
      <t>リョカン</t>
    </rPh>
    <phoneticPr fontId="1"/>
  </si>
  <si>
    <t>④おでんせ岩手券額</t>
    <rPh sb="5" eb="7">
      <t>イワテ</t>
    </rPh>
    <rPh sb="7" eb="8">
      <t>ケン</t>
    </rPh>
    <rPh sb="8" eb="9">
      <t>ガク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</si>
</sst>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42" formatCode="_ &quot;¥&quot;* #,##0_ ;_ &quot;¥&quot;* \-#,##0_ ;_ &quot;¥&quot;* &quot;-&quot;_ ;_ @_ "/>
    <numFmt numFmtId="41" formatCode="_ * #,##0_ ;_ * \-#,##0_ ;_ * &quot;-&quot;_ ;_ @_ "/>
    <numFmt numFmtId="176" formatCode="[$-F800]dddd\,\ mmmm\ dd\,\ yyyy"/>
    <numFmt numFmtId="177" formatCode="&quot;¥&quot;#,##0.00_);\(&quot;¥&quot;#,##0.00\)"/>
    <numFmt numFmtId="178" formatCode="&quot;¥&quot;#,##0_);\(&quot;¥&quot;#,##0\)"/>
    <numFmt numFmtId="179" formatCode="yyyy&quot;年&quot;m&quot;月&quot;d&quot;日&quot;;@"/>
    <numFmt numFmtId="180" formatCode="m&quot;月&quot;d&quot;日&quot;;@"/>
    <numFmt numFmtId="185" formatCode="0_);[Red]\(0\)"/>
  </numFmts>
  <fonts count="48" x14ac:knownFonts="1">
    <font>
      <sz val="11"/>
      <name val="ＭＳ Ｐゴシック"/>
      <family val="3"/>
      <charset val="128"/>
    </font>
    <font>
      <sz val="6"/>
      <name val="ＭＳ Ｐゴシック"/>
      <family val="3"/>
      <charset val="128"/>
    </font>
    <font>
      <sz val="11"/>
      <name val="ＭＳ Ｐゴシック"/>
      <family val="3"/>
      <charset val="128"/>
    </font>
    <font>
      <sz val="11"/>
      <name val="Meiryo UI"/>
      <family val="3"/>
      <charset val="128"/>
    </font>
    <font>
      <sz val="10"/>
      <name val="Meiryo UI"/>
      <family val="3"/>
      <charset val="128"/>
    </font>
    <font>
      <sz val="9"/>
      <name val="ＭＳ Ｐゴシック"/>
      <family val="3"/>
      <charset val="128"/>
      <scheme val="minor"/>
    </font>
    <font>
      <sz val="9"/>
      <name val="ＭＳ ゴシック"/>
      <family val="3"/>
      <charset val="128"/>
    </font>
    <font>
      <sz val="6"/>
      <name val="ＭＳ Ｐゴシック"/>
      <family val="3"/>
      <charset val="128"/>
      <scheme val="minor"/>
    </font>
    <font>
      <sz val="7"/>
      <name val="ＭＳ Ｐゴシック"/>
      <family val="3"/>
      <charset val="128"/>
      <scheme val="minor"/>
    </font>
    <font>
      <u/>
      <sz val="11"/>
      <color theme="10"/>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3"/>
      <charset val="128"/>
    </font>
    <font>
      <sz val="10"/>
      <color indexed="8"/>
      <name val="Meiryo UI"/>
      <family val="3"/>
      <charset val="128"/>
    </font>
    <font>
      <sz val="10"/>
      <color rgb="FFFF0000"/>
      <name val="Meiryo UI"/>
      <family val="3"/>
      <charset val="128"/>
    </font>
    <font>
      <sz val="11"/>
      <color theme="1" tint="0.24994659260841701"/>
      <name val="Meiryo UI"/>
      <family val="3"/>
      <charset val="128"/>
    </font>
    <font>
      <sz val="6"/>
      <name val="Meiryo UI"/>
      <family val="3"/>
      <charset val="128"/>
    </font>
    <font>
      <sz val="24"/>
      <color theme="4" tint="-0.499984740745262"/>
      <name val="Meiryo UI"/>
      <family val="3"/>
      <charset val="128"/>
    </font>
    <font>
      <b/>
      <sz val="12"/>
      <color theme="4" tint="-0.499984740745262"/>
      <name val="Meiryo UI"/>
      <family val="3"/>
      <charset val="128"/>
    </font>
    <font>
      <sz val="11"/>
      <color theme="1" tint="0.24994659260841701"/>
      <name val="ＭＳ Ｐゴシック"/>
      <family val="2"/>
      <scheme val="minor"/>
    </font>
    <font>
      <b/>
      <sz val="11"/>
      <color theme="4" tint="-0.499984740745262"/>
      <name val="Meiryo UI"/>
      <family val="3"/>
      <charset val="128"/>
    </font>
    <font>
      <b/>
      <sz val="11"/>
      <color theme="1"/>
      <name val="Meiryo UI"/>
      <family val="3"/>
      <charset val="128"/>
    </font>
    <font>
      <b/>
      <sz val="14"/>
      <color theme="4" tint="-0.249977111117893"/>
      <name val="Meiryo UI"/>
      <family val="3"/>
      <charset val="128"/>
    </font>
    <font>
      <b/>
      <sz val="16"/>
      <color theme="4" tint="-0.499984740745262"/>
      <name val="Meiryo UI"/>
      <family val="3"/>
      <charset val="128"/>
    </font>
    <font>
      <sz val="16"/>
      <color theme="1" tint="0.24994659260841701"/>
      <name val="Meiryo UI"/>
      <family val="3"/>
      <charset val="128"/>
    </font>
    <font>
      <sz val="14"/>
      <color theme="4" tint="-0.249977111117893"/>
      <name val="Meiryo UI"/>
      <family val="3"/>
      <charset val="128"/>
    </font>
    <font>
      <b/>
      <sz val="16"/>
      <color theme="4" tint="-0.249977111117893"/>
      <name val="Meiryo UI"/>
      <family val="3"/>
      <charset val="128"/>
    </font>
    <font>
      <sz val="22"/>
      <color theme="1" tint="0.24994659260841701"/>
      <name val="Meiryo UI"/>
      <family val="3"/>
      <charset val="128"/>
    </font>
    <font>
      <b/>
      <sz val="16"/>
      <color theme="1"/>
      <name val="Meiryo UI"/>
      <family val="3"/>
      <charset val="128"/>
    </font>
    <font>
      <b/>
      <sz val="11"/>
      <color theme="1" tint="0.24994659260841701"/>
      <name val="Meiryo UI"/>
      <family val="3"/>
      <charset val="128"/>
    </font>
    <font>
      <sz val="9"/>
      <name val="Meiryo UI"/>
      <family val="3"/>
      <charset val="128"/>
    </font>
    <font>
      <b/>
      <sz val="11"/>
      <name val="Meiryo UI"/>
      <family val="3"/>
      <charset val="128"/>
    </font>
    <font>
      <b/>
      <sz val="14"/>
      <name val="Meiryo UI"/>
      <family val="3"/>
      <charset val="128"/>
    </font>
    <font>
      <b/>
      <sz val="16"/>
      <name val="Meiryo UI"/>
      <family val="3"/>
      <charset val="128"/>
    </font>
    <font>
      <sz val="18"/>
      <color theme="1" tint="0.24994659260841701"/>
      <name val="Meiryo UI"/>
      <family val="3"/>
      <charset val="128"/>
    </font>
    <font>
      <b/>
      <sz val="18"/>
      <color theme="0"/>
      <name val="Meiryo UI"/>
      <family val="3"/>
      <charset val="128"/>
    </font>
    <font>
      <b/>
      <sz val="20"/>
      <color theme="4" tint="-0.249977111117893"/>
      <name val="Meiryo UI"/>
      <family val="3"/>
      <charset val="128"/>
    </font>
    <font>
      <sz val="12"/>
      <color theme="1" tint="0.24994659260841701"/>
      <name val="Meiryo UI"/>
      <family val="3"/>
      <charset val="128"/>
    </font>
    <font>
      <b/>
      <sz val="18"/>
      <color theme="1" tint="0.24994659260841701"/>
      <name val="Meiryo UI"/>
      <family val="3"/>
      <charset val="128"/>
    </font>
    <font>
      <sz val="12"/>
      <name val="Meiryo UI"/>
      <family val="3"/>
      <charset val="128"/>
    </font>
    <font>
      <b/>
      <sz val="14"/>
      <color theme="4" tint="-0.499984740745262"/>
      <name val="Meiryo UI"/>
      <family val="3"/>
      <charset val="128"/>
    </font>
    <font>
      <b/>
      <sz val="12"/>
      <name val="Meiryo UI"/>
      <family val="3"/>
      <charset val="128"/>
    </font>
    <font>
      <sz val="11"/>
      <color theme="4" tint="-0.499984740745262"/>
      <name val="Meiryo UI"/>
      <family val="3"/>
      <charset val="128"/>
    </font>
    <font>
      <b/>
      <sz val="20"/>
      <color rgb="FFFF0000"/>
      <name val="Meiryo UI"/>
      <family val="3"/>
      <charset val="128"/>
    </font>
    <font>
      <b/>
      <u/>
      <sz val="18"/>
      <color theme="1" tint="0.24994659260841701"/>
      <name val="Meiryo UI"/>
      <family val="3"/>
      <charset val="128"/>
    </font>
    <font>
      <b/>
      <sz val="16"/>
      <color theme="0"/>
      <name val="Meiryo UI"/>
      <family val="3"/>
      <charset val="128"/>
    </font>
    <font>
      <b/>
      <sz val="22"/>
      <color theme="1" tint="0.24994659260841701"/>
      <name val="Meiryo UI"/>
      <family val="3"/>
      <charset val="128"/>
    </font>
    <font>
      <sz val="11"/>
      <color rgb="FFFF0000"/>
      <name val="Meiryo UI"/>
      <family val="3"/>
      <charset val="128"/>
    </font>
  </fonts>
  <fills count="6">
    <fill>
      <patternFill patternType="none"/>
    </fill>
    <fill>
      <patternFill patternType="gray125"/>
    </fill>
    <fill>
      <patternFill patternType="solid">
        <fgColor rgb="FFFFC000"/>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theme="1" tint="0.34998626667073579"/>
      </bottom>
      <diagonal/>
    </border>
    <border>
      <left/>
      <right style="thin">
        <color theme="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indexed="64"/>
      </top>
      <bottom style="thin">
        <color indexed="64"/>
      </bottom>
      <diagonal/>
    </border>
    <border>
      <left style="thin">
        <color auto="1"/>
      </left>
      <right style="thin">
        <color auto="1"/>
      </right>
      <top/>
      <bottom/>
      <diagonal/>
    </border>
    <border>
      <left/>
      <right style="thin">
        <color auto="1"/>
      </right>
      <top/>
      <bottom/>
      <diagonal/>
    </border>
    <border>
      <left/>
      <right style="medium">
        <color indexed="64"/>
      </right>
      <top/>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thin">
        <color indexed="64"/>
      </right>
      <top style="thin">
        <color indexed="64"/>
      </top>
      <bottom/>
      <diagonal/>
    </border>
    <border>
      <left/>
      <right style="medium">
        <color indexed="64"/>
      </right>
      <top/>
      <bottom style="double">
        <color indexed="64"/>
      </bottom>
      <diagonal/>
    </border>
    <border>
      <left/>
      <right/>
      <top/>
      <bottom style="double">
        <color indexed="64"/>
      </bottom>
      <diagonal/>
    </border>
    <border>
      <left/>
      <right style="thin">
        <color auto="1"/>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style="thin">
        <color indexed="64"/>
      </top>
      <bottom style="medium">
        <color indexed="64"/>
      </bottom>
      <diagonal/>
    </border>
  </borders>
  <cellStyleXfs count="20">
    <xf numFmtId="0" fontId="0" fillId="0" borderId="0"/>
    <xf numFmtId="0" fontId="9" fillId="0" borderId="0" applyNumberFormat="0" applyFill="0" applyBorder="0" applyAlignment="0" applyProtection="0"/>
    <xf numFmtId="0" fontId="10" fillId="0" borderId="0">
      <alignment vertical="center"/>
    </xf>
    <xf numFmtId="0" fontId="11" fillId="0" borderId="0">
      <alignment vertical="center"/>
    </xf>
    <xf numFmtId="0" fontId="2" fillId="0" borderId="0">
      <alignment vertical="center"/>
    </xf>
    <xf numFmtId="0" fontId="10" fillId="0" borderId="0">
      <alignment vertical="center"/>
    </xf>
    <xf numFmtId="0" fontId="2" fillId="0" borderId="0"/>
    <xf numFmtId="0" fontId="11" fillId="0" borderId="0">
      <alignment vertical="center"/>
    </xf>
    <xf numFmtId="0" fontId="2" fillId="0" borderId="0">
      <alignment vertical="center"/>
    </xf>
    <xf numFmtId="0" fontId="15" fillId="0" borderId="0"/>
    <xf numFmtId="0" fontId="17" fillId="0" borderId="0" applyProtection="0">
      <alignment vertical="top"/>
    </xf>
    <xf numFmtId="0" fontId="18" fillId="0" borderId="0" applyFill="0" applyProtection="0"/>
    <xf numFmtId="0" fontId="15" fillId="0" borderId="0" applyFill="0" applyProtection="0">
      <alignment horizontal="right" vertical="center" indent="1"/>
    </xf>
    <xf numFmtId="0" fontId="15" fillId="0" borderId="11">
      <alignment horizontal="left" vertical="center" wrapText="1"/>
    </xf>
    <xf numFmtId="0" fontId="15" fillId="0" borderId="0">
      <alignment vertical="center"/>
    </xf>
    <xf numFmtId="176" fontId="15" fillId="0" borderId="0">
      <alignment horizontal="left" vertical="center"/>
    </xf>
    <xf numFmtId="177" fontId="19" fillId="0" borderId="0" applyFont="0" applyFill="0" applyBorder="0" applyProtection="0"/>
    <xf numFmtId="0" fontId="15" fillId="0" borderId="0">
      <alignment vertical="center" wrapText="1"/>
    </xf>
    <xf numFmtId="0" fontId="20" fillId="0" borderId="0" applyFill="0" applyProtection="0">
      <alignment horizontal="right" vertical="center" wrapText="1"/>
    </xf>
    <xf numFmtId="177" fontId="21" fillId="0" borderId="12">
      <alignment horizontal="center"/>
    </xf>
  </cellStyleXfs>
  <cellXfs count="220">
    <xf numFmtId="0" fontId="0" fillId="0" borderId="0" xfId="0"/>
    <xf numFmtId="49" fontId="5" fillId="0" borderId="6" xfId="0" applyNumberFormat="1" applyFont="1" applyFill="1" applyBorder="1" applyAlignment="1">
      <alignment horizontal="center" vertical="center"/>
    </xf>
    <xf numFmtId="0" fontId="5" fillId="0" borderId="5" xfId="0" applyFont="1" applyFill="1" applyBorder="1" applyAlignment="1">
      <alignment vertical="center"/>
    </xf>
    <xf numFmtId="0" fontId="5" fillId="0" borderId="6" xfId="0" applyFont="1" applyFill="1" applyBorder="1" applyAlignment="1">
      <alignment horizontal="center" vertical="center" shrinkToFit="1"/>
    </xf>
    <xf numFmtId="0" fontId="5" fillId="0" borderId="6" xfId="0" applyFont="1" applyFill="1" applyBorder="1" applyAlignment="1">
      <alignment horizontal="center" vertical="center"/>
    </xf>
    <xf numFmtId="0" fontId="5" fillId="0" borderId="0" xfId="0" applyFont="1" applyFill="1" applyBorder="1" applyAlignment="1">
      <alignment vertical="center"/>
    </xf>
    <xf numFmtId="0" fontId="5" fillId="0" borderId="1" xfId="0" applyNumberFormat="1" applyFont="1" applyFill="1" applyBorder="1" applyAlignment="1">
      <alignment horizontal="center" vertical="center"/>
    </xf>
    <xf numFmtId="0" fontId="5" fillId="0" borderId="7" xfId="0" applyFont="1" applyFill="1" applyBorder="1" applyAlignment="1">
      <alignment horizontal="left" vertical="center"/>
    </xf>
    <xf numFmtId="0" fontId="5" fillId="0" borderId="1" xfId="0"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left" vertical="center" shrinkToFit="1"/>
    </xf>
    <xf numFmtId="0" fontId="5" fillId="0" borderId="1" xfId="0" applyFont="1" applyFill="1" applyBorder="1" applyAlignment="1">
      <alignment vertical="center"/>
    </xf>
    <xf numFmtId="0" fontId="7" fillId="0" borderId="1" xfId="0" applyFont="1" applyFill="1" applyBorder="1" applyAlignment="1">
      <alignment horizontal="center" vertical="center"/>
    </xf>
    <xf numFmtId="0" fontId="5" fillId="0" borderId="4" xfId="0" applyFont="1" applyFill="1" applyBorder="1" applyAlignment="1">
      <alignment horizontal="left" vertical="center"/>
    </xf>
    <xf numFmtId="0" fontId="8" fillId="0" borderId="1" xfId="0" applyFont="1" applyFill="1" applyBorder="1" applyAlignment="1">
      <alignment horizontal="center" vertical="center" shrinkToFit="1"/>
    </xf>
    <xf numFmtId="0" fontId="5" fillId="0" borderId="1" xfId="0" applyNumberFormat="1" applyFont="1" applyFill="1" applyBorder="1" applyAlignment="1">
      <alignment horizontal="center" vertical="center" shrinkToFit="1"/>
    </xf>
    <xf numFmtId="0" fontId="5" fillId="0" borderId="1" xfId="0" applyNumberFormat="1" applyFont="1" applyFill="1" applyBorder="1" applyAlignment="1">
      <alignment horizontal="left" vertical="center"/>
    </xf>
    <xf numFmtId="0" fontId="7" fillId="0" borderId="1" xfId="0" applyNumberFormat="1" applyFont="1" applyFill="1" applyBorder="1" applyAlignment="1">
      <alignment horizontal="center" vertical="center"/>
    </xf>
    <xf numFmtId="0" fontId="9" fillId="0" borderId="1" xfId="1" applyFill="1" applyBorder="1" applyAlignment="1">
      <alignment horizontal="center" vertical="center" shrinkToFit="1"/>
    </xf>
    <xf numFmtId="49" fontId="4" fillId="2" borderId="1" xfId="5" applyNumberFormat="1" applyFont="1" applyFill="1" applyBorder="1" applyAlignment="1" applyProtection="1">
      <alignment horizontal="center" vertical="center" shrinkToFit="1"/>
      <protection locked="0"/>
    </xf>
    <xf numFmtId="49" fontId="4" fillId="2" borderId="1" xfId="5" applyNumberFormat="1" applyFont="1" applyFill="1" applyBorder="1" applyAlignment="1">
      <alignment horizontal="center" vertical="center" shrinkToFit="1"/>
    </xf>
    <xf numFmtId="0" fontId="4" fillId="0" borderId="0" xfId="6" applyFont="1" applyAlignment="1">
      <alignment horizontal="center" vertical="center" shrinkToFit="1"/>
    </xf>
    <xf numFmtId="0" fontId="12" fillId="0" borderId="1" xfId="6" applyNumberFormat="1" applyFont="1" applyFill="1" applyBorder="1" applyAlignment="1">
      <alignment horizontal="center" vertical="center" shrinkToFit="1"/>
    </xf>
    <xf numFmtId="0" fontId="4" fillId="0" borderId="1" xfId="6" applyFont="1" applyFill="1" applyBorder="1" applyAlignment="1">
      <alignment vertical="center" shrinkToFit="1"/>
    </xf>
    <xf numFmtId="0" fontId="13" fillId="0" borderId="1" xfId="7" applyNumberFormat="1" applyFont="1" applyFill="1" applyBorder="1" applyAlignment="1">
      <alignment vertical="center" shrinkToFit="1"/>
    </xf>
    <xf numFmtId="0" fontId="4" fillId="0" borderId="1" xfId="6" applyFont="1" applyFill="1" applyBorder="1" applyAlignment="1">
      <alignment horizontal="center" vertical="center"/>
    </xf>
    <xf numFmtId="0" fontId="4" fillId="0" borderId="1" xfId="8" applyFont="1" applyFill="1" applyBorder="1" applyAlignment="1">
      <alignment horizontal="center" vertical="center" shrinkToFit="1"/>
    </xf>
    <xf numFmtId="20" fontId="4" fillId="0" borderId="1" xfId="6" applyNumberFormat="1" applyFont="1" applyFill="1" applyBorder="1" applyAlignment="1">
      <alignment horizontal="center" vertical="center"/>
    </xf>
    <xf numFmtId="0" fontId="4" fillId="0" borderId="0" xfId="6" applyFont="1" applyFill="1" applyAlignment="1">
      <alignment vertical="center" shrinkToFit="1"/>
    </xf>
    <xf numFmtId="5" fontId="4" fillId="0" borderId="1" xfId="6" applyNumberFormat="1" applyFont="1" applyFill="1" applyBorder="1" applyAlignment="1">
      <alignment vertical="center"/>
    </xf>
    <xf numFmtId="0" fontId="13" fillId="0" borderId="1" xfId="7" applyNumberFormat="1" applyFont="1" applyFill="1" applyBorder="1" applyAlignment="1">
      <alignment horizontal="center" vertical="center" shrinkToFit="1"/>
    </xf>
    <xf numFmtId="0" fontId="13" fillId="0" borderId="1" xfId="7" applyFont="1" applyFill="1" applyBorder="1" applyAlignment="1">
      <alignment vertical="center" shrinkToFit="1"/>
    </xf>
    <xf numFmtId="0" fontId="4" fillId="0" borderId="1" xfId="7" applyNumberFormat="1" applyFont="1" applyFill="1" applyBorder="1" applyAlignment="1">
      <alignment horizontal="center" vertical="center" shrinkToFit="1"/>
    </xf>
    <xf numFmtId="0" fontId="4" fillId="0" borderId="1" xfId="6" applyFont="1" applyFill="1" applyBorder="1" applyAlignment="1">
      <alignment horizontal="center" vertical="center" shrinkToFit="1"/>
    </xf>
    <xf numFmtId="5" fontId="4" fillId="0" borderId="1" xfId="6" applyNumberFormat="1" applyFont="1" applyFill="1" applyBorder="1" applyAlignment="1">
      <alignment vertical="center" shrinkToFit="1"/>
    </xf>
    <xf numFmtId="0" fontId="4" fillId="0" borderId="1" xfId="6" applyFont="1" applyFill="1" applyBorder="1" applyAlignment="1">
      <alignment horizontal="center" vertical="center" wrapText="1"/>
    </xf>
    <xf numFmtId="0" fontId="4" fillId="0" borderId="0" xfId="6" applyFont="1" applyFill="1" applyAlignment="1">
      <alignment vertical="center"/>
    </xf>
    <xf numFmtId="20" fontId="4" fillId="0" borderId="1" xfId="6" applyNumberFormat="1" applyFont="1" applyFill="1" applyBorder="1" applyAlignment="1">
      <alignment horizontal="center" vertical="center" shrinkToFit="1"/>
    </xf>
    <xf numFmtId="0" fontId="13" fillId="0" borderId="1" xfId="7" applyNumberFormat="1" applyFont="1" applyFill="1" applyBorder="1" applyAlignment="1" applyProtection="1">
      <alignment horizontal="center" vertical="center" shrinkToFit="1"/>
      <protection locked="0"/>
    </xf>
    <xf numFmtId="0" fontId="4" fillId="0" borderId="1" xfId="8" applyFont="1" applyFill="1" applyBorder="1" applyAlignment="1">
      <alignment horizontal="center" vertical="center"/>
    </xf>
    <xf numFmtId="0" fontId="4" fillId="0" borderId="1" xfId="7" applyNumberFormat="1" applyFont="1" applyFill="1" applyBorder="1" applyAlignment="1" applyProtection="1">
      <alignment horizontal="center" vertical="center" shrinkToFit="1"/>
      <protection locked="0"/>
    </xf>
    <xf numFmtId="0" fontId="4" fillId="0" borderId="1" xfId="7" applyNumberFormat="1" applyFont="1" applyFill="1" applyBorder="1" applyAlignment="1">
      <alignment vertical="center" shrinkToFit="1"/>
    </xf>
    <xf numFmtId="0" fontId="13" fillId="0" borderId="1" xfId="7" applyFont="1" applyFill="1" applyBorder="1" applyAlignment="1">
      <alignment horizontal="center" vertical="center" shrinkToFit="1"/>
    </xf>
    <xf numFmtId="0" fontId="4" fillId="0" borderId="1" xfId="7" applyNumberFormat="1" applyFont="1" applyFill="1" applyBorder="1" applyAlignment="1">
      <alignment horizontal="left" vertical="center" shrinkToFit="1"/>
    </xf>
    <xf numFmtId="0" fontId="4" fillId="0" borderId="1" xfId="7" applyFont="1" applyFill="1" applyBorder="1" applyAlignment="1">
      <alignment horizontal="center" vertical="center"/>
    </xf>
    <xf numFmtId="20" fontId="4" fillId="0" borderId="1" xfId="8" applyNumberFormat="1" applyFont="1" applyFill="1" applyBorder="1" applyAlignment="1">
      <alignment horizontal="center" vertical="center"/>
    </xf>
    <xf numFmtId="0" fontId="4" fillId="0" borderId="0" xfId="6" applyFont="1"/>
    <xf numFmtId="0" fontId="4" fillId="0" borderId="0" xfId="6" applyFont="1" applyAlignment="1">
      <alignment horizontal="center"/>
    </xf>
    <xf numFmtId="0" fontId="4" fillId="0" borderId="0" xfId="6" applyFont="1" applyAlignment="1"/>
    <xf numFmtId="0" fontId="14" fillId="0" borderId="0" xfId="6" applyFont="1" applyAlignment="1">
      <alignment horizontal="left"/>
    </xf>
    <xf numFmtId="0" fontId="4" fillId="0" borderId="1" xfId="6" applyFont="1" applyFill="1" applyBorder="1" applyAlignment="1">
      <alignment horizontal="left" vertical="center" shrinkToFit="1"/>
    </xf>
    <xf numFmtId="0" fontId="13" fillId="0" borderId="1" xfId="7" applyNumberFormat="1" applyFont="1" applyFill="1" applyBorder="1" applyAlignment="1">
      <alignment horizontal="left" vertical="center" shrinkToFit="1"/>
    </xf>
    <xf numFmtId="0" fontId="13" fillId="0" borderId="1" xfId="7" applyFont="1" applyFill="1" applyBorder="1" applyAlignment="1">
      <alignment horizontal="left" vertical="center" shrinkToFit="1"/>
    </xf>
    <xf numFmtId="0" fontId="4" fillId="0" borderId="1" xfId="7" applyFont="1" applyFill="1" applyBorder="1" applyAlignment="1">
      <alignment horizontal="left" vertical="center" shrinkToFit="1"/>
    </xf>
    <xf numFmtId="0" fontId="4" fillId="0" borderId="1" xfId="6" applyFont="1" applyFill="1" applyBorder="1" applyAlignment="1">
      <alignment horizontal="left" vertical="center"/>
    </xf>
    <xf numFmtId="0" fontId="4" fillId="0" borderId="1" xfId="6" applyNumberFormat="1" applyFont="1" applyFill="1" applyBorder="1" applyAlignment="1">
      <alignment horizontal="center" vertical="center"/>
    </xf>
    <xf numFmtId="0" fontId="15" fillId="0" borderId="0" xfId="9"/>
    <xf numFmtId="0" fontId="15" fillId="0" borderId="0" xfId="9" applyAlignment="1">
      <alignment horizontal="center"/>
    </xf>
    <xf numFmtId="0" fontId="15" fillId="0" borderId="0" xfId="9" applyAlignment="1">
      <alignment horizontal="center" vertical="center"/>
    </xf>
    <xf numFmtId="0" fontId="15" fillId="0" borderId="0" xfId="9" applyBorder="1" applyAlignment="1">
      <alignment horizontal="center" vertical="center"/>
    </xf>
    <xf numFmtId="42" fontId="3" fillId="4" borderId="14" xfId="16" applyNumberFormat="1" applyFont="1" applyFill="1" applyBorder="1" applyAlignment="1">
      <alignment horizontal="center" vertical="center"/>
    </xf>
    <xf numFmtId="42" fontId="3" fillId="4" borderId="6" xfId="17" applyNumberFormat="1" applyFont="1" applyFill="1" applyBorder="1" applyAlignment="1">
      <alignment horizontal="center" vertical="center" wrapText="1"/>
    </xf>
    <xf numFmtId="42" fontId="3" fillId="4" borderId="17" xfId="16" applyNumberFormat="1" applyFont="1" applyFill="1" applyBorder="1" applyAlignment="1">
      <alignment horizontal="center" vertical="center"/>
    </xf>
    <xf numFmtId="42" fontId="3" fillId="4" borderId="1" xfId="17" applyNumberFormat="1" applyFont="1" applyFill="1" applyBorder="1" applyAlignment="1">
      <alignment horizontal="center" vertical="center" wrapText="1"/>
    </xf>
    <xf numFmtId="0" fontId="3" fillId="4" borderId="1" xfId="17" applyFont="1" applyFill="1" applyBorder="1" applyAlignment="1">
      <alignment horizontal="center" vertical="center" wrapText="1"/>
    </xf>
    <xf numFmtId="0" fontId="3" fillId="4" borderId="4" xfId="15" applyNumberFormat="1" applyFont="1" applyFill="1" applyBorder="1" applyAlignment="1">
      <alignment horizontal="center" vertical="center"/>
    </xf>
    <xf numFmtId="42" fontId="3" fillId="4" borderId="15" xfId="16" applyNumberFormat="1" applyFont="1" applyFill="1" applyBorder="1" applyAlignment="1">
      <alignment horizontal="center" vertical="center"/>
    </xf>
    <xf numFmtId="42" fontId="3" fillId="4" borderId="8" xfId="17" applyNumberFormat="1" applyFont="1" applyFill="1" applyBorder="1" applyAlignment="1">
      <alignment horizontal="center" vertical="center" wrapText="1"/>
    </xf>
    <xf numFmtId="0" fontId="3" fillId="4" borderId="8" xfId="17" applyFont="1" applyFill="1" applyBorder="1" applyAlignment="1">
      <alignment horizontal="center" vertical="center" wrapText="1"/>
    </xf>
    <xf numFmtId="0" fontId="3" fillId="4" borderId="16" xfId="15" applyNumberFormat="1" applyFont="1" applyFill="1" applyBorder="1" applyAlignment="1">
      <alignment horizontal="center" vertical="center"/>
    </xf>
    <xf numFmtId="0" fontId="3" fillId="4" borderId="18" xfId="14" applyFont="1" applyFill="1" applyBorder="1" applyAlignment="1">
      <alignment horizontal="center" vertical="center"/>
    </xf>
    <xf numFmtId="0" fontId="3" fillId="4" borderId="19" xfId="14" applyFont="1" applyFill="1" applyBorder="1" applyAlignment="1">
      <alignment horizontal="center" vertical="center"/>
    </xf>
    <xf numFmtId="0" fontId="23" fillId="0" borderId="9" xfId="11" applyFont="1" applyBorder="1" applyAlignment="1">
      <alignment vertical="center"/>
    </xf>
    <xf numFmtId="0" fontId="24" fillId="0" borderId="9" xfId="9" applyFont="1" applyBorder="1" applyAlignment="1">
      <alignment vertical="center"/>
    </xf>
    <xf numFmtId="0" fontId="24" fillId="0" borderId="0" xfId="9" applyFont="1" applyAlignment="1">
      <alignment vertical="center"/>
    </xf>
    <xf numFmtId="0" fontId="23" fillId="0" borderId="9" xfId="12" applyFont="1" applyBorder="1" applyAlignment="1">
      <alignment vertical="center"/>
    </xf>
    <xf numFmtId="0" fontId="23" fillId="0" borderId="9" xfId="13" applyFont="1" applyBorder="1" applyAlignment="1">
      <alignment vertical="center" wrapText="1"/>
    </xf>
    <xf numFmtId="0" fontId="15" fillId="0" borderId="0" xfId="15" applyNumberFormat="1" applyBorder="1" applyAlignment="1">
      <alignment horizontal="center" vertical="center"/>
    </xf>
    <xf numFmtId="176" fontId="15" fillId="0" borderId="0" xfId="15" applyBorder="1" applyAlignment="1">
      <alignment horizontal="center" vertical="center"/>
    </xf>
    <xf numFmtId="0" fontId="15" fillId="0" borderId="0" xfId="17" applyBorder="1" applyAlignment="1">
      <alignment horizontal="center" vertical="center" wrapText="1"/>
    </xf>
    <xf numFmtId="178" fontId="19" fillId="0" borderId="0" xfId="16" applyNumberFormat="1" applyBorder="1" applyAlignment="1">
      <alignment horizontal="center" vertical="center"/>
    </xf>
    <xf numFmtId="178" fontId="15" fillId="0" borderId="0" xfId="16" applyNumberFormat="1" applyFont="1" applyBorder="1" applyAlignment="1">
      <alignment horizontal="center" vertical="center"/>
    </xf>
    <xf numFmtId="41" fontId="28" fillId="0" borderId="2" xfId="19" applyNumberFormat="1" applyFont="1" applyBorder="1" applyAlignment="1">
      <alignment horizontal="right" vertical="center"/>
    </xf>
    <xf numFmtId="0" fontId="20" fillId="0" borderId="0" xfId="18" applyBorder="1">
      <alignment horizontal="right" vertical="center" wrapText="1"/>
    </xf>
    <xf numFmtId="0" fontId="29" fillId="0" borderId="0" xfId="9" applyFont="1"/>
    <xf numFmtId="0" fontId="23" fillId="0" borderId="0" xfId="13" applyFont="1" applyBorder="1" applyAlignment="1">
      <alignment vertical="center" wrapText="1"/>
    </xf>
    <xf numFmtId="0" fontId="26" fillId="0" borderId="0" xfId="12" applyFont="1" applyBorder="1">
      <alignment horizontal="right" vertical="center" indent="1"/>
    </xf>
    <xf numFmtId="0" fontId="27" fillId="0" borderId="0" xfId="9" applyFont="1" applyBorder="1" applyAlignment="1"/>
    <xf numFmtId="0" fontId="15" fillId="0" borderId="0" xfId="13" applyBorder="1">
      <alignment horizontal="left" vertical="center" wrapText="1"/>
    </xf>
    <xf numFmtId="0" fontId="23" fillId="0" borderId="21" xfId="18" applyFont="1" applyBorder="1" applyAlignment="1">
      <alignment horizontal="center" vertical="center"/>
    </xf>
    <xf numFmtId="0" fontId="3" fillId="4" borderId="13" xfId="14" applyFont="1" applyFill="1" applyBorder="1" applyAlignment="1">
      <alignment horizontal="center" vertical="center" wrapText="1"/>
    </xf>
    <xf numFmtId="0" fontId="30" fillId="4" borderId="18" xfId="14" applyFont="1" applyFill="1" applyBorder="1" applyAlignment="1">
      <alignment horizontal="center" vertical="center" wrapText="1" shrinkToFit="1"/>
    </xf>
    <xf numFmtId="42" fontId="3" fillId="4" borderId="15" xfId="17" applyNumberFormat="1" applyFont="1" applyFill="1" applyBorder="1" applyAlignment="1">
      <alignment horizontal="center" vertical="center" wrapText="1"/>
    </xf>
    <xf numFmtId="42" fontId="3" fillId="4" borderId="17" xfId="17" applyNumberFormat="1" applyFont="1" applyFill="1" applyBorder="1" applyAlignment="1">
      <alignment horizontal="center" vertical="center" wrapText="1"/>
    </xf>
    <xf numFmtId="42" fontId="3" fillId="4" borderId="14" xfId="17" applyNumberFormat="1" applyFont="1" applyFill="1" applyBorder="1" applyAlignment="1">
      <alignment horizontal="center" vertical="center" wrapText="1"/>
    </xf>
    <xf numFmtId="0" fontId="4" fillId="4" borderId="18" xfId="14" applyFont="1" applyFill="1" applyBorder="1" applyAlignment="1">
      <alignment horizontal="center" vertical="center" wrapText="1" shrinkToFit="1"/>
    </xf>
    <xf numFmtId="0" fontId="3" fillId="4" borderId="23" xfId="14" applyFont="1" applyFill="1" applyBorder="1" applyAlignment="1">
      <alignment horizontal="center" vertical="center" shrinkToFit="1"/>
    </xf>
    <xf numFmtId="0" fontId="3" fillId="4" borderId="0" xfId="14" applyFont="1" applyFill="1" applyBorder="1" applyAlignment="1">
      <alignment horizontal="center" vertical="center" shrinkToFit="1"/>
    </xf>
    <xf numFmtId="0" fontId="25" fillId="0" borderId="22" xfId="9" applyFont="1" applyBorder="1" applyAlignment="1">
      <alignment vertical="center"/>
    </xf>
    <xf numFmtId="0" fontId="25" fillId="0" borderId="10" xfId="13" applyFont="1" applyBorder="1" applyAlignment="1">
      <alignment vertical="center" wrapText="1"/>
    </xf>
    <xf numFmtId="0" fontId="25" fillId="0" borderId="10" xfId="12" applyFont="1" applyBorder="1" applyAlignment="1">
      <alignment vertical="center"/>
    </xf>
    <xf numFmtId="0" fontId="23" fillId="0" borderId="7" xfId="12" applyFont="1" applyBorder="1" applyAlignment="1">
      <alignment vertical="center"/>
    </xf>
    <xf numFmtId="0" fontId="26" fillId="0" borderId="7" xfId="12" applyFont="1" applyBorder="1">
      <alignment horizontal="right" vertical="center" indent="1"/>
    </xf>
    <xf numFmtId="0" fontId="17" fillId="0" borderId="0" xfId="10" applyBorder="1" applyAlignment="1">
      <alignment vertical="top"/>
    </xf>
    <xf numFmtId="0" fontId="34" fillId="0" borderId="0" xfId="9" applyFont="1"/>
    <xf numFmtId="0" fontId="36" fillId="0" borderId="0" xfId="9" applyFont="1" applyAlignment="1">
      <alignment vertical="center"/>
    </xf>
    <xf numFmtId="0" fontId="4" fillId="4" borderId="13" xfId="14" applyFont="1" applyFill="1" applyBorder="1" applyAlignment="1">
      <alignment horizontal="center" vertical="center" shrinkToFit="1"/>
    </xf>
    <xf numFmtId="0" fontId="3" fillId="4" borderId="16" xfId="17" applyFont="1" applyFill="1" applyBorder="1" applyAlignment="1">
      <alignment horizontal="center" vertical="center" wrapText="1"/>
    </xf>
    <xf numFmtId="0" fontId="3" fillId="4" borderId="4" xfId="17" applyFont="1" applyFill="1" applyBorder="1" applyAlignment="1">
      <alignment horizontal="center" vertical="center" wrapText="1"/>
    </xf>
    <xf numFmtId="0" fontId="3" fillId="4" borderId="30" xfId="17" applyFont="1" applyFill="1" applyBorder="1" applyAlignment="1">
      <alignment horizontal="center" vertical="center" wrapText="1"/>
    </xf>
    <xf numFmtId="0" fontId="4" fillId="4" borderId="23" xfId="14" applyFont="1" applyFill="1" applyBorder="1" applyAlignment="1">
      <alignment horizontal="center" vertical="center" shrinkToFit="1"/>
    </xf>
    <xf numFmtId="176" fontId="3" fillId="4" borderId="24" xfId="15" applyFont="1" applyFill="1" applyBorder="1" applyAlignment="1">
      <alignment horizontal="center" vertical="center"/>
    </xf>
    <xf numFmtId="176" fontId="3" fillId="4" borderId="25" xfId="15" applyFont="1" applyFill="1" applyBorder="1" applyAlignment="1">
      <alignment horizontal="center" vertical="center"/>
    </xf>
    <xf numFmtId="176" fontId="3" fillId="4" borderId="26" xfId="15" applyFont="1" applyFill="1" applyBorder="1" applyAlignment="1">
      <alignment horizontal="center" vertical="center"/>
    </xf>
    <xf numFmtId="0" fontId="38" fillId="0" borderId="0" xfId="9" applyFont="1" applyAlignment="1">
      <alignment horizontal="left" vertical="center"/>
    </xf>
    <xf numFmtId="0" fontId="37" fillId="0" borderId="0" xfId="9" applyFont="1" applyAlignment="1">
      <alignment horizontal="center" vertical="center"/>
    </xf>
    <xf numFmtId="179" fontId="3" fillId="4" borderId="18" xfId="14" applyNumberFormat="1" applyFont="1" applyFill="1" applyBorder="1" applyAlignment="1">
      <alignment horizontal="center" vertical="center"/>
    </xf>
    <xf numFmtId="179" fontId="40" fillId="0" borderId="1" xfId="18" applyNumberFormat="1" applyFont="1" applyBorder="1" applyAlignment="1">
      <alignment horizontal="left" vertical="center" shrinkToFit="1"/>
    </xf>
    <xf numFmtId="179" fontId="40" fillId="0" borderId="1" xfId="18" applyNumberFormat="1" applyFont="1" applyBorder="1" applyAlignment="1">
      <alignment horizontal="left" vertical="center" wrapText="1"/>
    </xf>
    <xf numFmtId="179" fontId="42" fillId="0" borderId="0" xfId="10" applyNumberFormat="1" applyFont="1" applyBorder="1" applyAlignment="1">
      <alignment vertical="top"/>
    </xf>
    <xf numFmtId="179" fontId="20" fillId="0" borderId="9" xfId="11" applyNumberFormat="1" applyFont="1" applyBorder="1" applyAlignment="1">
      <alignment vertical="center"/>
    </xf>
    <xf numFmtId="179" fontId="20" fillId="0" borderId="9" xfId="12" applyNumberFormat="1" applyFont="1" applyBorder="1" applyAlignment="1">
      <alignment vertical="center"/>
    </xf>
    <xf numFmtId="179" fontId="2" fillId="0" borderId="7" xfId="12" applyNumberFormat="1" applyFont="1" applyBorder="1">
      <alignment horizontal="right" vertical="center" indent="1"/>
    </xf>
    <xf numFmtId="179" fontId="2" fillId="0" borderId="0" xfId="12" applyNumberFormat="1" applyFont="1" applyBorder="1">
      <alignment horizontal="right" vertical="center" indent="1"/>
    </xf>
    <xf numFmtId="179" fontId="15" fillId="0" borderId="0" xfId="9" applyNumberFormat="1" applyFont="1" applyBorder="1" applyAlignment="1"/>
    <xf numFmtId="179" fontId="15" fillId="0" borderId="0" xfId="15" applyNumberFormat="1" applyFont="1" applyBorder="1" applyAlignment="1">
      <alignment horizontal="center" vertical="center"/>
    </xf>
    <xf numFmtId="179" fontId="15" fillId="0" borderId="0" xfId="9" applyNumberFormat="1" applyFont="1"/>
    <xf numFmtId="42" fontId="39" fillId="4" borderId="14" xfId="16" applyNumberFormat="1" applyFont="1" applyFill="1" applyBorder="1" applyAlignment="1">
      <alignment horizontal="center" vertical="center"/>
    </xf>
    <xf numFmtId="0" fontId="38" fillId="0" borderId="0" xfId="9" applyFont="1"/>
    <xf numFmtId="0" fontId="40" fillId="0" borderId="1" xfId="18" applyFont="1" applyBorder="1">
      <alignment horizontal="right" vertical="center" wrapText="1"/>
    </xf>
    <xf numFmtId="0" fontId="43" fillId="0" borderId="0" xfId="9" applyFont="1" applyAlignment="1">
      <alignment vertical="center"/>
    </xf>
    <xf numFmtId="0" fontId="32" fillId="0" borderId="31" xfId="13" applyFont="1" applyBorder="1">
      <alignment horizontal="left" vertical="center" wrapText="1"/>
    </xf>
    <xf numFmtId="0" fontId="44" fillId="0" borderId="0" xfId="9" applyFont="1"/>
    <xf numFmtId="42" fontId="3" fillId="4" borderId="24" xfId="16" applyNumberFormat="1" applyFont="1" applyFill="1" applyBorder="1" applyAlignment="1">
      <alignment horizontal="center" vertical="center"/>
    </xf>
    <xf numFmtId="42" fontId="3" fillId="4" borderId="9" xfId="16" applyNumberFormat="1" applyFont="1" applyFill="1" applyBorder="1" applyAlignment="1">
      <alignment horizontal="center" vertical="center"/>
    </xf>
    <xf numFmtId="42" fontId="3" fillId="4" borderId="25" xfId="16" applyNumberFormat="1" applyFont="1" applyFill="1" applyBorder="1" applyAlignment="1">
      <alignment horizontal="center" vertical="center"/>
    </xf>
    <xf numFmtId="42" fontId="3" fillId="4" borderId="7" xfId="16" applyNumberFormat="1" applyFont="1" applyFill="1" applyBorder="1" applyAlignment="1">
      <alignment horizontal="center" vertical="center"/>
    </xf>
    <xf numFmtId="42" fontId="3" fillId="4" borderId="5" xfId="16" applyNumberFormat="1" applyFont="1" applyFill="1" applyBorder="1" applyAlignment="1">
      <alignment horizontal="center" vertical="center"/>
    </xf>
    <xf numFmtId="0" fontId="34" fillId="0" borderId="0" xfId="9" applyFont="1" applyBorder="1" applyAlignment="1">
      <alignment horizontal="right"/>
    </xf>
    <xf numFmtId="0" fontId="39" fillId="4" borderId="30" xfId="14" applyNumberFormat="1" applyFont="1" applyFill="1" applyBorder="1" applyAlignment="1">
      <alignment horizontal="center" vertical="center"/>
    </xf>
    <xf numFmtId="0" fontId="39" fillId="4" borderId="33" xfId="14" applyNumberFormat="1" applyFont="1" applyFill="1" applyBorder="1" applyAlignment="1">
      <alignment horizontal="center" vertical="center"/>
    </xf>
    <xf numFmtId="176" fontId="39" fillId="4" borderId="14" xfId="15" applyFont="1" applyFill="1" applyBorder="1" applyAlignment="1">
      <alignment horizontal="center" vertical="center"/>
    </xf>
    <xf numFmtId="176" fontId="39" fillId="4" borderId="27" xfId="15" applyFont="1" applyFill="1" applyBorder="1" applyAlignment="1">
      <alignment horizontal="center" vertical="center"/>
    </xf>
    <xf numFmtId="0" fontId="39" fillId="4" borderId="30" xfId="14" applyFont="1" applyFill="1" applyBorder="1" applyAlignment="1">
      <alignment horizontal="center" vertical="center"/>
    </xf>
    <xf numFmtId="0" fontId="39" fillId="4" borderId="6" xfId="14" applyFont="1" applyFill="1" applyBorder="1" applyAlignment="1">
      <alignment horizontal="center" vertical="center"/>
    </xf>
    <xf numFmtId="42" fontId="39" fillId="4" borderId="6" xfId="14" applyNumberFormat="1" applyFont="1" applyFill="1" applyBorder="1" applyAlignment="1">
      <alignment horizontal="center" vertical="center"/>
    </xf>
    <xf numFmtId="42" fontId="39" fillId="4" borderId="14" xfId="14" applyNumberFormat="1" applyFont="1" applyFill="1" applyBorder="1" applyAlignment="1">
      <alignment horizontal="center" vertical="center"/>
    </xf>
    <xf numFmtId="42" fontId="39" fillId="4" borderId="27" xfId="16" applyNumberFormat="1" applyFont="1" applyFill="1" applyBorder="1" applyAlignment="1">
      <alignment horizontal="center" vertical="center"/>
    </xf>
    <xf numFmtId="42" fontId="39" fillId="4" borderId="5" xfId="16" applyNumberFormat="1" applyFont="1" applyFill="1" applyBorder="1" applyAlignment="1">
      <alignment horizontal="center" vertical="center"/>
    </xf>
    <xf numFmtId="176" fontId="31" fillId="4" borderId="34" xfId="15" applyFont="1" applyFill="1" applyBorder="1" applyAlignment="1">
      <alignment horizontal="center" vertical="center"/>
    </xf>
    <xf numFmtId="0" fontId="41" fillId="4" borderId="34" xfId="14" applyFont="1" applyFill="1" applyBorder="1" applyAlignment="1">
      <alignment horizontal="center" vertical="center"/>
    </xf>
    <xf numFmtId="0" fontId="39" fillId="4" borderId="34" xfId="14" applyFont="1" applyFill="1" applyBorder="1" applyAlignment="1">
      <alignment horizontal="center" vertical="center"/>
    </xf>
    <xf numFmtId="42" fontId="39" fillId="4" borderId="26" xfId="16" applyNumberFormat="1" applyFont="1" applyFill="1" applyBorder="1" applyAlignment="1">
      <alignment horizontal="center" vertical="center"/>
    </xf>
    <xf numFmtId="42" fontId="3" fillId="4" borderId="35" xfId="16" applyNumberFormat="1" applyFont="1" applyFill="1" applyBorder="1" applyAlignment="1">
      <alignment horizontal="center" vertical="center"/>
    </xf>
    <xf numFmtId="42" fontId="41" fillId="5" borderId="26" xfId="16" applyNumberFormat="1" applyFont="1" applyFill="1" applyBorder="1" applyAlignment="1">
      <alignment horizontal="center" vertical="center"/>
    </xf>
    <xf numFmtId="42" fontId="39" fillId="4" borderId="34" xfId="17" applyNumberFormat="1" applyFont="1" applyFill="1" applyBorder="1" applyAlignment="1">
      <alignment horizontal="center" vertical="center" wrapText="1"/>
    </xf>
    <xf numFmtId="0" fontId="32" fillId="0" borderId="32" xfId="13" applyFont="1" applyBorder="1" applyAlignment="1">
      <alignment horizontal="right" vertical="center" wrapText="1"/>
    </xf>
    <xf numFmtId="180" fontId="3" fillId="4" borderId="6" xfId="15" applyNumberFormat="1" applyFont="1" applyFill="1" applyBorder="1" applyAlignment="1">
      <alignment horizontal="center" vertical="center"/>
    </xf>
    <xf numFmtId="180" fontId="3" fillId="4" borderId="34" xfId="15" applyNumberFormat="1" applyFont="1" applyFill="1" applyBorder="1" applyAlignment="1">
      <alignment horizontal="center" vertical="center"/>
    </xf>
    <xf numFmtId="0" fontId="47" fillId="4" borderId="13" xfId="14" applyFont="1" applyFill="1" applyBorder="1" applyAlignment="1">
      <alignment horizontal="center" vertical="center" shrinkToFit="1"/>
    </xf>
    <xf numFmtId="0" fontId="32" fillId="0" borderId="32" xfId="13" applyFont="1" applyBorder="1" applyAlignment="1">
      <alignment horizontal="center" vertical="center" wrapText="1"/>
    </xf>
    <xf numFmtId="0" fontId="25" fillId="0" borderId="3" xfId="9" applyFont="1" applyBorder="1" applyAlignment="1">
      <alignment horizontal="center" vertical="center"/>
    </xf>
    <xf numFmtId="0" fontId="25" fillId="0" borderId="21" xfId="9" applyFont="1" applyBorder="1" applyAlignment="1">
      <alignment horizontal="center" vertical="center"/>
    </xf>
    <xf numFmtId="0" fontId="25" fillId="0" borderId="2" xfId="9" applyFont="1" applyBorder="1" applyAlignment="1">
      <alignment horizontal="center" vertical="center"/>
    </xf>
    <xf numFmtId="0" fontId="24" fillId="0" borderId="0" xfId="9" applyFont="1" applyBorder="1" applyAlignment="1">
      <alignment vertical="center"/>
    </xf>
    <xf numFmtId="0" fontId="20" fillId="0" borderId="0" xfId="12" applyFont="1" applyBorder="1" applyAlignment="1">
      <alignment vertical="center"/>
    </xf>
    <xf numFmtId="0" fontId="40" fillId="0" borderId="6" xfId="18" applyFont="1" applyBorder="1" applyAlignment="1">
      <alignment horizontal="center" vertical="center" wrapText="1"/>
    </xf>
    <xf numFmtId="0" fontId="40" fillId="0" borderId="18" xfId="18" applyFont="1" applyBorder="1" applyAlignment="1">
      <alignment horizontal="center" vertical="center" wrapText="1"/>
    </xf>
    <xf numFmtId="0" fontId="40" fillId="0" borderId="8" xfId="18" applyFont="1" applyBorder="1" applyAlignment="1">
      <alignment horizontal="center" vertical="center" wrapText="1"/>
    </xf>
    <xf numFmtId="0" fontId="32" fillId="0" borderId="32" xfId="13" applyFont="1" applyBorder="1" applyAlignment="1">
      <alignment horizontal="center" vertical="center" wrapText="1"/>
    </xf>
    <xf numFmtId="0" fontId="33" fillId="0" borderId="0" xfId="13" applyFont="1" applyBorder="1" applyAlignment="1">
      <alignment horizontal="left" vertical="center" wrapText="1"/>
    </xf>
    <xf numFmtId="0" fontId="15" fillId="0" borderId="5" xfId="13" applyBorder="1">
      <alignment horizontal="left" vertical="center" wrapText="1"/>
    </xf>
    <xf numFmtId="0" fontId="25" fillId="0" borderId="3" xfId="9" applyFont="1" applyBorder="1" applyAlignment="1">
      <alignment horizontal="center" vertical="center"/>
    </xf>
    <xf numFmtId="0" fontId="25" fillId="0" borderId="21" xfId="9" applyFont="1" applyBorder="1" applyAlignment="1">
      <alignment horizontal="center" vertical="center"/>
    </xf>
    <xf numFmtId="0" fontId="25" fillId="0" borderId="2" xfId="9" applyFont="1" applyBorder="1" applyAlignment="1">
      <alignment horizontal="center" vertical="center"/>
    </xf>
    <xf numFmtId="0" fontId="27" fillId="5" borderId="3" xfId="9" applyFont="1" applyFill="1" applyBorder="1" applyAlignment="1">
      <alignment horizontal="center"/>
    </xf>
    <xf numFmtId="0" fontId="27" fillId="5" borderId="21" xfId="9" applyFont="1" applyFill="1" applyBorder="1" applyAlignment="1">
      <alignment horizontal="center"/>
    </xf>
    <xf numFmtId="0" fontId="27" fillId="5" borderId="2" xfId="9" applyFont="1" applyFill="1" applyBorder="1" applyAlignment="1">
      <alignment horizontal="center"/>
    </xf>
    <xf numFmtId="0" fontId="35" fillId="3" borderId="21" xfId="9" applyFont="1" applyFill="1" applyBorder="1" applyAlignment="1">
      <alignment horizontal="center" vertical="center"/>
    </xf>
    <xf numFmtId="0" fontId="35" fillId="3" borderId="2" xfId="9" applyFont="1" applyFill="1" applyBorder="1" applyAlignment="1">
      <alignment horizontal="center" vertical="center"/>
    </xf>
    <xf numFmtId="0" fontId="46" fillId="0" borderId="29" xfId="9" applyFont="1" applyBorder="1" applyAlignment="1">
      <alignment horizontal="center"/>
    </xf>
    <xf numFmtId="0" fontId="46" fillId="0" borderId="0" xfId="9" applyFont="1" applyAlignment="1">
      <alignment horizontal="center"/>
    </xf>
    <xf numFmtId="0" fontId="29" fillId="0" borderId="0" xfId="13" applyFont="1" applyBorder="1" applyAlignment="1">
      <alignment horizontal="right" vertical="center" wrapText="1"/>
    </xf>
    <xf numFmtId="0" fontId="29" fillId="0" borderId="20" xfId="13" applyFont="1" applyBorder="1" applyAlignment="1">
      <alignment horizontal="right" vertical="center" wrapText="1"/>
    </xf>
    <xf numFmtId="0" fontId="25" fillId="0" borderId="27" xfId="9" applyFont="1" applyBorder="1" applyAlignment="1">
      <alignment vertical="center"/>
    </xf>
    <xf numFmtId="0" fontId="25" fillId="0" borderId="28" xfId="9" applyFont="1" applyBorder="1" applyAlignment="1">
      <alignment vertical="center"/>
    </xf>
    <xf numFmtId="0" fontId="22" fillId="0" borderId="3" xfId="9" applyFont="1" applyBorder="1" applyAlignment="1">
      <alignment horizontal="left" vertical="center"/>
    </xf>
    <xf numFmtId="0" fontId="22" fillId="0" borderId="21" xfId="9" applyFont="1" applyBorder="1" applyAlignment="1">
      <alignment horizontal="left" vertical="center"/>
    </xf>
    <xf numFmtId="0" fontId="22" fillId="0" borderId="2" xfId="9" applyFont="1" applyBorder="1" applyAlignment="1">
      <alignment horizontal="left" vertical="center"/>
    </xf>
    <xf numFmtId="0" fontId="45" fillId="3" borderId="3" xfId="9" applyFont="1" applyFill="1" applyBorder="1" applyAlignment="1">
      <alignment horizontal="center" vertical="center"/>
    </xf>
    <xf numFmtId="0" fontId="45" fillId="3" borderId="2" xfId="9" applyFont="1" applyFill="1" applyBorder="1" applyAlignment="1">
      <alignment horizontal="center" vertical="center"/>
    </xf>
    <xf numFmtId="0" fontId="13" fillId="0" borderId="6" xfId="7" applyNumberFormat="1" applyFont="1" applyFill="1" applyBorder="1" applyAlignment="1">
      <alignment horizontal="center" vertical="center" shrinkToFit="1"/>
    </xf>
    <xf numFmtId="0" fontId="13" fillId="0" borderId="8" xfId="7" applyNumberFormat="1" applyFont="1" applyFill="1" applyBorder="1" applyAlignment="1">
      <alignment horizontal="center" vertical="center" shrinkToFit="1"/>
    </xf>
    <xf numFmtId="0" fontId="13" fillId="0" borderId="6" xfId="7" applyFont="1" applyFill="1" applyBorder="1" applyAlignment="1">
      <alignment horizontal="left" vertical="center" shrinkToFit="1"/>
    </xf>
    <xf numFmtId="0" fontId="13" fillId="0" borderId="8" xfId="7" applyFont="1" applyFill="1" applyBorder="1" applyAlignment="1">
      <alignment horizontal="left" vertical="center" shrinkToFit="1"/>
    </xf>
    <xf numFmtId="0" fontId="13" fillId="0" borderId="6" xfId="7" applyNumberFormat="1" applyFont="1" applyFill="1" applyBorder="1" applyAlignment="1">
      <alignment horizontal="left" vertical="center" shrinkToFit="1"/>
    </xf>
    <xf numFmtId="0" fontId="13" fillId="0" borderId="8" xfId="7" applyNumberFormat="1" applyFont="1" applyFill="1" applyBorder="1" applyAlignment="1">
      <alignment horizontal="left" vertical="center" shrinkToFit="1"/>
    </xf>
    <xf numFmtId="0" fontId="13" fillId="0" borderId="6" xfId="7" applyNumberFormat="1" applyFont="1" applyFill="1" applyBorder="1" applyAlignment="1">
      <alignment vertical="center" shrinkToFit="1"/>
    </xf>
    <xf numFmtId="0" fontId="13" fillId="0" borderId="8" xfId="7" applyNumberFormat="1" applyFont="1" applyFill="1" applyBorder="1" applyAlignment="1">
      <alignment vertical="center" shrinkToFit="1"/>
    </xf>
    <xf numFmtId="20" fontId="4" fillId="0" borderId="6" xfId="6" applyNumberFormat="1" applyFont="1" applyFill="1" applyBorder="1" applyAlignment="1">
      <alignment horizontal="center" vertical="center"/>
    </xf>
    <xf numFmtId="20" fontId="4" fillId="0" borderId="8" xfId="6" applyNumberFormat="1" applyFont="1" applyFill="1" applyBorder="1" applyAlignment="1">
      <alignment horizontal="center" vertical="center"/>
    </xf>
    <xf numFmtId="0" fontId="4" fillId="0" borderId="6" xfId="7" applyNumberFormat="1" applyFont="1" applyFill="1" applyBorder="1" applyAlignment="1">
      <alignment horizontal="center" vertical="center" shrinkToFit="1"/>
    </xf>
    <xf numFmtId="0" fontId="4" fillId="0" borderId="8" xfId="7" applyNumberFormat="1" applyFont="1" applyFill="1" applyBorder="1" applyAlignment="1">
      <alignment horizontal="center" vertical="center" shrinkToFit="1"/>
    </xf>
    <xf numFmtId="0" fontId="4" fillId="0" borderId="6" xfId="6" applyFont="1" applyFill="1" applyBorder="1" applyAlignment="1">
      <alignment horizontal="center" vertical="center" shrinkToFit="1"/>
    </xf>
    <xf numFmtId="0" fontId="4" fillId="0" borderId="8" xfId="6" applyFont="1" applyFill="1" applyBorder="1" applyAlignment="1">
      <alignment horizontal="center" vertical="center" shrinkToFit="1"/>
    </xf>
    <xf numFmtId="0" fontId="4" fillId="0" borderId="6" xfId="6" applyFont="1" applyFill="1" applyBorder="1" applyAlignment="1">
      <alignment horizontal="center" vertical="center"/>
    </xf>
    <xf numFmtId="0" fontId="4" fillId="0" borderId="8" xfId="6" applyFont="1" applyFill="1" applyBorder="1" applyAlignment="1">
      <alignment horizontal="center" vertical="center"/>
    </xf>
    <xf numFmtId="0" fontId="4" fillId="0" borderId="6" xfId="8" applyFont="1" applyFill="1" applyBorder="1" applyAlignment="1">
      <alignment horizontal="center" vertical="center" shrinkToFit="1"/>
    </xf>
    <xf numFmtId="0" fontId="4" fillId="0" borderId="8" xfId="8" applyFont="1" applyFill="1" applyBorder="1" applyAlignment="1">
      <alignment horizontal="center" vertical="center" shrinkToFit="1"/>
    </xf>
    <xf numFmtId="0" fontId="4" fillId="0" borderId="6" xfId="6" applyFont="1" applyFill="1" applyBorder="1" applyAlignment="1">
      <alignment horizontal="left" vertical="center"/>
    </xf>
    <xf numFmtId="0" fontId="4" fillId="0" borderId="8" xfId="6" applyFont="1" applyFill="1" applyBorder="1" applyAlignment="1">
      <alignment horizontal="left" vertical="center"/>
    </xf>
    <xf numFmtId="0" fontId="4" fillId="0" borderId="6" xfId="8" applyFont="1" applyFill="1" applyBorder="1" applyAlignment="1">
      <alignment horizontal="center" vertical="center"/>
    </xf>
    <xf numFmtId="0" fontId="4" fillId="0" borderId="8" xfId="8" applyFont="1" applyFill="1" applyBorder="1" applyAlignment="1">
      <alignment horizontal="center" vertical="center"/>
    </xf>
    <xf numFmtId="5" fontId="4" fillId="0" borderId="6" xfId="6" applyNumberFormat="1" applyFont="1" applyFill="1" applyBorder="1" applyAlignment="1">
      <alignment horizontal="center" vertical="center" shrinkToFit="1"/>
    </xf>
    <xf numFmtId="5" fontId="4" fillId="0" borderId="8" xfId="6" applyNumberFormat="1" applyFont="1" applyFill="1" applyBorder="1" applyAlignment="1">
      <alignment horizontal="center" vertical="center" shrinkToFit="1"/>
    </xf>
    <xf numFmtId="0" fontId="4" fillId="0" borderId="6" xfId="8" applyFont="1" applyFill="1" applyBorder="1" applyAlignment="1">
      <alignment horizontal="center" vertical="center" wrapText="1" shrinkToFit="1"/>
    </xf>
    <xf numFmtId="0" fontId="5" fillId="0" borderId="1" xfId="0" applyFont="1" applyFill="1" applyBorder="1" applyAlignment="1">
      <alignment horizontal="center" vertical="center"/>
    </xf>
    <xf numFmtId="180" fontId="3" fillId="4" borderId="8" xfId="15" applyNumberFormat="1" applyFont="1" applyFill="1" applyBorder="1" applyAlignment="1">
      <alignment horizontal="center" vertical="center"/>
    </xf>
    <xf numFmtId="185" fontId="3" fillId="4" borderId="15" xfId="15" applyNumberFormat="1" applyFont="1" applyFill="1" applyBorder="1" applyAlignment="1">
      <alignment horizontal="center" vertical="center"/>
    </xf>
  </cellXfs>
  <cellStyles count="20">
    <cellStyle name="タイトル 2" xfId="10" xr:uid="{00000000-0005-0000-0000-000000000000}"/>
    <cellStyle name="ハイパーリンク" xfId="1" builtinId="8"/>
    <cellStyle name="ヘッダー行" xfId="14" xr:uid="{00000000-0005-0000-0000-000002000000}"/>
    <cellStyle name="ラベルのテキスト" xfId="13" xr:uid="{00000000-0005-0000-0000-000003000000}"/>
    <cellStyle name="見出し 1 2" xfId="11" xr:uid="{00000000-0005-0000-0000-000004000000}"/>
    <cellStyle name="見出し 2 2" xfId="18" xr:uid="{00000000-0005-0000-0000-000005000000}"/>
    <cellStyle name="見出し 3 2" xfId="12" xr:uid="{00000000-0005-0000-0000-000006000000}"/>
    <cellStyle name="前貸し" xfId="19" xr:uid="{00000000-0005-0000-0000-000007000000}"/>
    <cellStyle name="通貨 2" xfId="16" xr:uid="{00000000-0005-0000-0000-000008000000}"/>
    <cellStyle name="日付" xfId="15" xr:uid="{00000000-0005-0000-0000-000009000000}"/>
    <cellStyle name="標準" xfId="0" builtinId="0"/>
    <cellStyle name="標準 2" xfId="2" xr:uid="{00000000-0005-0000-0000-00000B000000}"/>
    <cellStyle name="標準 2 2" xfId="5" xr:uid="{00000000-0005-0000-0000-00000C000000}"/>
    <cellStyle name="標準 3" xfId="4" xr:uid="{00000000-0005-0000-0000-00000D000000}"/>
    <cellStyle name="標準 3 2" xfId="8" xr:uid="{00000000-0005-0000-0000-00000E000000}"/>
    <cellStyle name="標準 4" xfId="3" xr:uid="{00000000-0005-0000-0000-00000F000000}"/>
    <cellStyle name="標準 4 2" xfId="6" xr:uid="{00000000-0005-0000-0000-000010000000}"/>
    <cellStyle name="標準 4 2 2" xfId="7" xr:uid="{00000000-0005-0000-0000-000011000000}"/>
    <cellStyle name="標準 5" xfId="9" xr:uid="{00000000-0005-0000-0000-000012000000}"/>
    <cellStyle name="表のテキスト" xfId="17" xr:uid="{00000000-0005-0000-0000-000013000000}"/>
  </cellStyles>
  <dxfs count="25">
    <dxf>
      <font>
        <strike val="0"/>
        <outline val="0"/>
        <shadow val="0"/>
        <u val="none"/>
        <vertAlign val="baseline"/>
        <color auto="1"/>
      </font>
      <numFmt numFmtId="32" formatCode="_ &quot;¥&quot;* #,##0_ ;_ &quot;¥&quot;* \-#,##0_ ;_ &quot;¥&quot;* &quot;-&quot;_ ;_ @_ "/>
      <fill>
        <patternFill patternType="solid">
          <fgColor indexed="64"/>
          <bgColor theme="0"/>
        </patternFill>
      </fill>
      <alignment horizontal="center" vertical="center" textRotation="0" indent="0" justifyLastLine="0" shrinkToFit="0" readingOrder="0"/>
      <border diagonalUp="0" diagonalDown="0">
        <left style="thin">
          <color auto="1"/>
        </left>
        <right/>
        <top style="thin">
          <color indexed="64"/>
        </top>
        <bottom style="thin">
          <color indexed="64"/>
        </bottom>
        <vertical style="thin">
          <color auto="1"/>
        </vertical>
      </border>
    </dxf>
    <dxf>
      <font>
        <b val="0"/>
        <i val="0"/>
        <strike val="0"/>
        <condense val="0"/>
        <extend val="0"/>
        <outline val="0"/>
        <shadow val="0"/>
        <u val="none"/>
        <vertAlign val="baseline"/>
        <sz val="11"/>
        <color auto="1"/>
        <name val="ＭＳ Ｐゴシック"/>
        <scheme val="minor"/>
      </font>
      <numFmt numFmtId="32" formatCode="_ &quot;¥&quot;* #,##0_ ;_ &quot;¥&quot;* \-#,##0_ ;_ &quot;¥&quot;* &quot;-&quot;_ ;_ @_ "/>
      <fill>
        <patternFill patternType="solid">
          <fgColor indexed="64"/>
          <bgColor theme="0"/>
        </patternFill>
      </fill>
      <alignment horizontal="center" vertical="center" textRotation="0" wrapText="0" indent="0" justifyLastLine="0" shrinkToFit="0" readingOrder="0"/>
      <border diagonalUp="0" diagonalDown="0">
        <left style="thin">
          <color auto="1"/>
        </left>
        <right/>
        <top style="thin">
          <color indexed="64"/>
        </top>
        <bottom style="thin">
          <color indexed="64"/>
        </bottom>
        <vertical/>
        <horizontal/>
      </border>
    </dxf>
    <dxf>
      <font>
        <strike val="0"/>
        <outline val="0"/>
        <shadow val="0"/>
        <u val="none"/>
        <vertAlign val="baseline"/>
        <color auto="1"/>
      </font>
      <numFmt numFmtId="32" formatCode="_ &quot;¥&quot;* #,##0_ ;_ &quot;¥&quot;* \-#,##0_ ;_ &quot;¥&quot;* &quot;-&quot;_ ;_ @_ "/>
      <fill>
        <patternFill patternType="solid">
          <fgColor indexed="64"/>
          <bgColor theme="0"/>
        </patternFill>
      </fill>
      <alignment horizontal="center" vertical="center" textRotation="0"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0"/>
        <color auto="1"/>
        <name val="Meiryo UI"/>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font>
      <numFmt numFmtId="32" formatCode="_ &quot;¥&quot;* #,##0_ ;_ &quot;¥&quot;* \-#,##0_ ;_ &quot;¥&quot;* &quot;-&quot;_ ;_ @_ "/>
      <fill>
        <patternFill>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indexed="64"/>
        </top>
        <bottom style="thin">
          <color indexed="64"/>
        </bottom>
        <vertical style="thin">
          <color auto="1"/>
        </vertical>
      </border>
    </dxf>
    <dxf>
      <font>
        <b val="0"/>
        <i val="0"/>
        <strike val="0"/>
        <condense val="0"/>
        <extend val="0"/>
        <outline val="0"/>
        <shadow val="0"/>
        <u val="none"/>
        <vertAlign val="baseline"/>
        <sz val="10"/>
        <color auto="1"/>
        <name val="Meiryo UI"/>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Meiryo UI"/>
        <scheme val="none"/>
      </font>
      <numFmt numFmtId="32" formatCode="_ &quot;¥&quot;* #,##0_ ;_ &quot;¥&quot;* \-#,##0_ ;_ &quot;¥&quot;* &quot;-&quot;_ ;_ @_ "/>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Meiryo UI"/>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font>
      <numFmt numFmtId="32" formatCode="_ &quot;¥&quot;* #,##0_ ;_ &quot;¥&quot;* \-#,##0_ ;_ &quot;¥&quot;* &quot;-&quot;_ ;_ @_ "/>
      <fill>
        <patternFill>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indexed="64"/>
        </top>
        <bottom style="thin">
          <color indexed="64"/>
        </bottom>
        <vertical style="thin">
          <color auto="1"/>
        </vertical>
      </border>
    </dxf>
    <dxf>
      <font>
        <b val="0"/>
        <i val="0"/>
        <strike val="0"/>
        <condense val="0"/>
        <extend val="0"/>
        <outline val="0"/>
        <shadow val="0"/>
        <u val="none"/>
        <vertAlign val="baseline"/>
        <sz val="10"/>
        <color auto="1"/>
        <name val="Meiryo UI"/>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font>
      <fill>
        <patternFill>
          <fgColor indexed="64"/>
          <bgColor theme="0"/>
        </patternFill>
      </fill>
      <alignment horizontal="center" vertical="center" textRotation="0" indent="0" justifyLastLine="0" shrinkToFit="0" readingOrder="0"/>
      <border diagonalUp="0" diagonalDown="0">
        <left style="thin">
          <color auto="1"/>
        </left>
        <right style="thin">
          <color auto="1"/>
        </right>
        <top style="thin">
          <color indexed="64"/>
        </top>
        <bottom style="thin">
          <color indexed="64"/>
        </bottom>
        <vertical style="thin">
          <color auto="1"/>
        </vertical>
      </border>
    </dxf>
    <dxf>
      <font>
        <b val="0"/>
        <i val="0"/>
        <strike val="0"/>
        <condense val="0"/>
        <extend val="0"/>
        <outline val="0"/>
        <shadow val="0"/>
        <u val="none"/>
        <vertAlign val="baseline"/>
        <sz val="10"/>
        <color auto="1"/>
        <name val="Meiryo UI"/>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Meiryo UI"/>
        <scheme val="none"/>
      </font>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Meiryo UI"/>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font>
      <fill>
        <patternFill>
          <fgColor indexed="64"/>
          <bgColor theme="0"/>
        </patternFill>
      </fill>
      <alignment horizontal="center" vertical="center" textRotation="0" indent="0" justifyLastLine="0" shrinkToFit="0" readingOrder="0"/>
      <border diagonalUp="0" diagonalDown="0">
        <left style="thin">
          <color auto="1"/>
        </left>
        <right style="thin">
          <color auto="1"/>
        </right>
        <top style="thin">
          <color indexed="64"/>
        </top>
        <bottom style="thin">
          <color indexed="64"/>
        </bottom>
        <vertical style="thin">
          <color auto="1"/>
        </vertical>
      </border>
    </dxf>
    <dxf>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Meiryo UI"/>
        <scheme val="none"/>
      </font>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style="medium">
          <color indexed="64"/>
        </right>
        <top/>
        <bottom/>
        <vertical/>
        <horizontal/>
      </border>
    </dxf>
    <dxf>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font>
      <fill>
        <patternFill>
          <fgColor indexed="64"/>
          <bgColor theme="0"/>
        </patternFill>
      </fill>
      <alignment horizontal="center" vertical="center" textRotation="0" indent="0" justifyLastLine="0" shrinkToFit="0" readingOrder="0"/>
      <border diagonalUp="0" diagonalDown="0">
        <left style="thin">
          <color auto="1"/>
        </left>
        <right style="thin">
          <color auto="1"/>
        </right>
        <top style="thin">
          <color indexed="64"/>
        </top>
        <bottom style="thin">
          <color indexed="64"/>
        </bottom>
        <vertical style="thin">
          <color auto="1"/>
        </vertical>
      </border>
    </dxf>
    <dxf>
      <font>
        <strike val="0"/>
        <outline val="0"/>
        <shadow val="0"/>
        <u val="none"/>
        <vertAlign val="baseline"/>
        <sz val="11"/>
        <color auto="1"/>
      </font>
      <numFmt numFmtId="179" formatCode="yyyy&quot;年&quot;m&quot;月&quot;d&quot;日&quot;;@"/>
      <fill>
        <patternFill>
          <fgColor indexed="64"/>
          <bgColor theme="0"/>
        </patternFill>
      </fill>
      <alignment horizontal="center" vertical="center" textRotation="0"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color auto="1"/>
      </font>
      <numFmt numFmtId="0" formatCode="General"/>
      <fill>
        <patternFill patternType="solid">
          <fgColor indexed="64"/>
          <bgColor theme="0"/>
        </patternFill>
      </fill>
      <alignment horizontal="center" vertical="center" textRotation="0" indent="0" justifyLastLine="0" shrinkToFit="0" readingOrder="0"/>
      <border diagonalUp="0" diagonalDown="0">
        <left/>
        <right style="thin">
          <color auto="1"/>
        </right>
        <top style="thin">
          <color indexed="64"/>
        </top>
        <bottom style="thin">
          <color indexed="64"/>
        </bottom>
        <vertical style="thin">
          <color auto="1"/>
        </vertical>
      </border>
    </dxf>
    <dxf>
      <font>
        <strike val="0"/>
        <outline val="0"/>
        <shadow val="0"/>
        <u val="none"/>
        <vertAlign val="baseline"/>
        <sz val="11"/>
        <color rgb="FF404040"/>
        <name val="Meiryo UI"/>
        <scheme val="none"/>
      </font>
    </dxf>
    <dxf>
      <border diagonalUp="0" diagonalDown="0">
        <left style="medium">
          <color rgb="FF000000"/>
        </left>
        <right style="medium">
          <color rgb="FF000000"/>
        </right>
        <top style="medium">
          <color rgb="FF000000"/>
        </top>
        <bottom style="medium">
          <color rgb="FF000000"/>
        </bottom>
      </border>
    </dxf>
    <dxf>
      <font>
        <strike val="0"/>
        <outline val="0"/>
        <shadow val="0"/>
        <u val="none"/>
        <vertAlign val="baseline"/>
        <color auto="1"/>
      </font>
      <fill>
        <patternFill>
          <fgColor rgb="FF000000"/>
          <bgColor rgb="FFFFFFFF"/>
        </patternFill>
      </fill>
      <alignment horizontal="general" vertical="bottom" textRotation="0" indent="0" justifyLastLine="0" shrinkToFit="0" readingOrder="0"/>
    </dxf>
    <dxf>
      <font>
        <strike val="0"/>
        <outline val="0"/>
        <shadow val="0"/>
        <u val="none"/>
        <vertAlign val="baseline"/>
        <color auto="1"/>
      </font>
      <fill>
        <patternFill>
          <fgColor indexed="64"/>
          <bgColor theme="0"/>
        </patternFill>
      </fill>
      <border diagonalUp="0" diagonalDown="0">
        <left style="thin">
          <color auto="1"/>
        </left>
        <right style="thin">
          <color auto="1"/>
        </right>
        <vertical style="thin">
          <color auto="1"/>
        </vertical>
      </border>
    </dxf>
  </dxfs>
  <tableStyles count="0" defaultTableStyle="TableStyleMedium2" defaultPivotStyle="PivotStyleLight16"/>
  <colors>
    <mruColors>
      <color rgb="FF0000FF"/>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730250</xdr:colOff>
      <xdr:row>7</xdr:row>
      <xdr:rowOff>150813</xdr:rowOff>
    </xdr:from>
    <xdr:to>
      <xdr:col>13</xdr:col>
      <xdr:colOff>412750</xdr:colOff>
      <xdr:row>8</xdr:row>
      <xdr:rowOff>63500</xdr:rowOff>
    </xdr:to>
    <xdr:cxnSp macro="">
      <xdr:nvCxnSpPr>
        <xdr:cNvPr id="2" name="カギ線コネクタ 1">
          <a:extLst>
            <a:ext uri="{FF2B5EF4-FFF2-40B4-BE49-F238E27FC236}">
              <a16:creationId xmlns:a16="http://schemas.microsoft.com/office/drawing/2014/main" id="{00000000-0008-0000-0000-000002000000}"/>
            </a:ext>
          </a:extLst>
        </xdr:cNvPr>
        <xdr:cNvCxnSpPr/>
      </xdr:nvCxnSpPr>
      <xdr:spPr>
        <a:xfrm>
          <a:off x="6991350" y="2665413"/>
          <a:ext cx="4895850" cy="312737"/>
        </a:xfrm>
        <a:prstGeom prst="bentConnector3">
          <a:avLst>
            <a:gd name="adj1" fmla="val 18263"/>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412751</xdr:colOff>
      <xdr:row>8</xdr:row>
      <xdr:rowOff>71438</xdr:rowOff>
    </xdr:from>
    <xdr:to>
      <xdr:col>13</xdr:col>
      <xdr:colOff>412751</xdr:colOff>
      <xdr:row>10</xdr:row>
      <xdr:rowOff>7938</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11887201" y="2986088"/>
          <a:ext cx="0" cy="48260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27214</xdr:colOff>
      <xdr:row>9</xdr:row>
      <xdr:rowOff>208644</xdr:rowOff>
    </xdr:from>
    <xdr:to>
      <xdr:col>13</xdr:col>
      <xdr:colOff>399143</xdr:colOff>
      <xdr:row>12</xdr:row>
      <xdr:rowOff>72572</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11501664" y="3282044"/>
          <a:ext cx="371929" cy="1045028"/>
        </a:xfrm>
        <a:prstGeom prst="straightConnector1">
          <a:avLst/>
        </a:prstGeom>
        <a:ln>
          <a:tailEnd type="triangle"/>
        </a:ln>
        <a:effectLst/>
      </xdr:spPr>
      <xdr:style>
        <a:lnRef idx="2">
          <a:schemeClr val="accent2"/>
        </a:lnRef>
        <a:fillRef idx="0">
          <a:schemeClr val="accent2"/>
        </a:fillRef>
        <a:effectRef idx="1">
          <a:schemeClr val="accent2"/>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ExpenseData424" displayName="ExpenseData424" ref="B11:N43" totalsRowShown="0" headerRowDxfId="24" dataDxfId="23" totalsRowDxfId="21" tableBorderDxfId="22">
  <tableColumns count="13">
    <tableColumn id="1" xr3:uid="{00000000-0010-0000-0000-000001000000}" name="NO" dataDxfId="20"/>
    <tableColumn id="4" xr3:uid="{00000000-0010-0000-0000-000004000000}" name="利用日" dataDxfId="19" dataCellStyle="日付"/>
    <tableColumn id="6" xr3:uid="{00000000-0010-0000-0000-000006000000}" name="受付番号(はがきのNO)" dataDxfId="18" totalsRowDxfId="17" dataCellStyle="日付"/>
    <tableColumn id="9" xr3:uid="{00000000-0010-0000-0000-000009000000}" name="当選者氏名" dataDxfId="16" totalsRowDxfId="15" dataCellStyle="日付"/>
    <tableColumn id="2" xr3:uid="{00000000-0010-0000-0000-000002000000}" name="宿泊者氏名" dataDxfId="14" totalsRowDxfId="13"/>
    <tableColumn id="10" xr3:uid="{00000000-0010-0000-0000-00000A000000}" name="利用施設名" dataDxfId="12" totalsRowDxfId="11" dataCellStyle="表のテキスト"/>
    <tableColumn id="3" xr3:uid="{00000000-0010-0000-0000-000003000000}" name="枚数" dataDxfId="10" totalsRowDxfId="9"/>
    <tableColumn id="8" xr3:uid="{00000000-0010-0000-0000-000008000000}" name="①宿泊代金_x000a_（税別）" dataDxfId="8" totalsRowDxfId="7" dataCellStyle="表のテキスト"/>
    <tableColumn id="11" xr3:uid="{00000000-0010-0000-0000-00000B000000}" name="②消費税_x000a_（入湯税除）" dataDxfId="6" totalsRowDxfId="5" dataCellStyle="表のテキスト">
      <calculatedColumnFormula>ExpenseData424[[#This Row],[①宿泊代金
（税別）]]*0.1</calculatedColumnFormula>
    </tableColumn>
    <tableColumn id="7" xr3:uid="{00000000-0010-0000-0000-000007000000}" name="③その他割引" dataDxfId="4" totalsRowDxfId="3" dataCellStyle="表のテキスト"/>
    <tableColumn id="5" xr3:uid="{00000000-0010-0000-0000-000005000000}" name="④おでんせ岩手券額" dataDxfId="2"/>
    <tableColumn id="13" xr3:uid="{00000000-0010-0000-0000-00000D000000}" name="⑤お客様支払額" dataDxfId="1" dataCellStyle="通貨 2">
      <calculatedColumnFormula>ExpenseData424[[#This Row],[①宿泊代金
（税別）]]+ExpenseData424[[#This Row],[②消費税
（入湯税除）]]-ExpenseData424[[#This Row],[③その他割引]]-L12</calculatedColumnFormula>
    </tableColumn>
    <tableColumn id="12" xr3:uid="{00000000-0010-0000-0000-00000C000000}" name="支払額税別_x000a_※（⑤－②）" dataDxfId="0">
      <calculatedColumnFormula>ExpenseData424[[#This Row],[⑤お客様支払額]]-ExpenseData424[[#This Row],[②消費税
（入湯税除）]]</calculatedColumnFormula>
    </tableColumn>
  </tableColumns>
  <tableStyleInfo name="TableStyleLight9" showFirstColumn="0" showLastColumn="0" showRowStripes="1" showColumnStripes="0"/>
  <extLst>
    <ext xmlns:x14="http://schemas.microsoft.com/office/spreadsheetml/2009/9/main" uri="{504A1905-F514-4f6f-8877-14C23A59335A}">
      <x14:table altTextSummary="この表には、従業員の経費合計を計算するために、経費を日付ごとに、アカウントを説明と共に、さまざまな経費をカテゴリごとに入力します"/>
    </ext>
  </extLst>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34103@tobutoptours.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P51"/>
  <sheetViews>
    <sheetView showGridLines="0" tabSelected="1" view="pageBreakPreview" topLeftCell="A9" zoomScale="75" zoomScaleNormal="25" zoomScaleSheetLayoutView="75" workbookViewId="0">
      <selection activeCell="D16" sqref="D16"/>
    </sheetView>
  </sheetViews>
  <sheetFormatPr defaultColWidth="8.75" defaultRowHeight="30" customHeight="1" x14ac:dyDescent="0.25"/>
  <cols>
    <col min="1" max="1" width="2.75" style="57" customWidth="1"/>
    <col min="2" max="2" width="7.25" style="58" customWidth="1"/>
    <col min="3" max="3" width="15.375" style="127" customWidth="1"/>
    <col min="4" max="4" width="14.875" style="57" customWidth="1"/>
    <col min="5" max="7" width="15.75" style="57" customWidth="1"/>
    <col min="8" max="8" width="6.375" style="57" customWidth="1"/>
    <col min="9" max="9" width="15.5" style="57" customWidth="1"/>
    <col min="10" max="10" width="16.5" style="57" customWidth="1"/>
    <col min="11" max="11" width="12" style="57" customWidth="1"/>
    <col min="12" max="12" width="11.875" style="57" customWidth="1"/>
    <col min="13" max="13" width="17" style="57" customWidth="1"/>
    <col min="14" max="14" width="14.625" style="57" customWidth="1"/>
    <col min="15" max="15" width="3.375" style="57" customWidth="1"/>
    <col min="16" max="16384" width="8.75" style="57"/>
  </cols>
  <sheetData>
    <row r="1" spans="1:16" ht="30" customHeight="1" thickBot="1" x14ac:dyDescent="0.5">
      <c r="A1" s="179" t="s">
        <v>318</v>
      </c>
      <c r="B1" s="179"/>
      <c r="C1" s="180"/>
      <c r="D1" s="181" t="s">
        <v>312</v>
      </c>
      <c r="E1" s="182"/>
      <c r="F1" s="182"/>
      <c r="G1" s="182"/>
      <c r="H1" s="182"/>
      <c r="I1" s="182"/>
      <c r="J1" s="182"/>
      <c r="K1" s="182"/>
      <c r="L1" s="182"/>
      <c r="M1" s="131" t="s">
        <v>313</v>
      </c>
      <c r="N1" s="131"/>
      <c r="O1" s="106"/>
      <c r="P1" s="106"/>
    </row>
    <row r="2" spans="1:16" ht="18" customHeight="1" thickBot="1" x14ac:dyDescent="0.3">
      <c r="A2" s="104"/>
      <c r="B2" s="104"/>
      <c r="C2" s="120"/>
      <c r="D2" s="104"/>
      <c r="E2" s="104"/>
      <c r="F2" s="104"/>
      <c r="G2" s="104"/>
      <c r="H2" s="104"/>
      <c r="I2" s="104"/>
      <c r="J2" s="104"/>
      <c r="K2" s="104"/>
      <c r="L2" s="104"/>
      <c r="M2" s="104"/>
      <c r="N2" s="104"/>
    </row>
    <row r="3" spans="1:16" ht="30" customHeight="1" thickBot="1" x14ac:dyDescent="0.3">
      <c r="B3" s="73" t="s">
        <v>320</v>
      </c>
      <c r="C3" s="121"/>
      <c r="D3" s="73"/>
      <c r="E3" s="73"/>
      <c r="F3" s="74"/>
      <c r="G3" s="165"/>
      <c r="H3" s="75"/>
      <c r="I3" s="75"/>
      <c r="J3" s="75"/>
      <c r="K3" s="173" t="s">
        <v>269</v>
      </c>
      <c r="L3" s="174"/>
      <c r="M3" s="174"/>
      <c r="N3" s="175"/>
    </row>
    <row r="4" spans="1:16" ht="30" customHeight="1" thickBot="1" x14ac:dyDescent="0.3">
      <c r="B4" s="73" t="s">
        <v>270</v>
      </c>
      <c r="C4" s="121"/>
      <c r="D4" s="73"/>
      <c r="E4" s="73"/>
      <c r="F4" s="74" t="s">
        <v>271</v>
      </c>
      <c r="G4" s="165"/>
      <c r="H4" s="75"/>
      <c r="I4" s="75"/>
      <c r="J4" s="75"/>
      <c r="K4" s="99" t="s">
        <v>272</v>
      </c>
      <c r="L4" s="173"/>
      <c r="M4" s="174"/>
      <c r="N4" s="175"/>
    </row>
    <row r="5" spans="1:16" ht="30" customHeight="1" thickBot="1" x14ac:dyDescent="0.3">
      <c r="B5" s="76" t="s">
        <v>285</v>
      </c>
      <c r="C5" s="122"/>
      <c r="D5" s="76" t="s">
        <v>273</v>
      </c>
      <c r="E5" s="76"/>
      <c r="F5" s="77"/>
      <c r="G5" s="77"/>
      <c r="H5" s="77"/>
      <c r="I5" s="86"/>
      <c r="J5" s="86"/>
      <c r="K5" s="100" t="s">
        <v>274</v>
      </c>
      <c r="L5" s="173"/>
      <c r="M5" s="174"/>
      <c r="N5" s="175"/>
    </row>
    <row r="6" spans="1:16" ht="30" customHeight="1" thickBot="1" x14ac:dyDescent="0.3">
      <c r="B6" s="102" t="s">
        <v>275</v>
      </c>
      <c r="C6" s="123"/>
      <c r="D6" s="103" t="s">
        <v>276</v>
      </c>
      <c r="E6" s="87"/>
      <c r="F6" s="172"/>
      <c r="G6" s="172"/>
      <c r="H6" s="172"/>
      <c r="I6" s="89"/>
      <c r="J6" s="89"/>
      <c r="K6" s="101" t="s">
        <v>277</v>
      </c>
      <c r="L6" s="173"/>
      <c r="M6" s="174"/>
      <c r="N6" s="175"/>
    </row>
    <row r="7" spans="1:16" ht="30" customHeight="1" thickBot="1" x14ac:dyDescent="0.3">
      <c r="B7" s="166" t="s">
        <v>322</v>
      </c>
      <c r="C7" s="124"/>
      <c r="D7" s="87"/>
      <c r="E7" s="87"/>
      <c r="F7" s="89"/>
      <c r="G7" s="89"/>
      <c r="H7" s="89"/>
      <c r="I7" s="183" t="s">
        <v>297</v>
      </c>
      <c r="J7" s="184"/>
      <c r="K7" s="185" t="s">
        <v>278</v>
      </c>
      <c r="L7" s="162"/>
      <c r="M7" s="163"/>
      <c r="N7" s="164"/>
    </row>
    <row r="8" spans="1:16" ht="31.5" customHeight="1" thickBot="1" x14ac:dyDescent="0.5">
      <c r="B8" s="88" t="s">
        <v>291</v>
      </c>
      <c r="C8" s="125"/>
      <c r="D8" s="88"/>
      <c r="E8" s="88"/>
      <c r="F8" s="88"/>
      <c r="G8" s="88"/>
      <c r="H8" s="88"/>
      <c r="I8" s="88"/>
      <c r="J8" s="88"/>
      <c r="K8" s="186"/>
      <c r="L8" s="187" t="s">
        <v>296</v>
      </c>
      <c r="M8" s="188"/>
      <c r="N8" s="189"/>
    </row>
    <row r="9" spans="1:16" ht="12.6" customHeight="1" thickBot="1" x14ac:dyDescent="0.5">
      <c r="B9" s="88"/>
      <c r="C9" s="125"/>
      <c r="D9" s="88"/>
      <c r="E9" s="88"/>
      <c r="F9" s="88"/>
      <c r="G9" s="88"/>
      <c r="H9" s="88"/>
      <c r="I9" s="88"/>
      <c r="J9" s="88"/>
      <c r="K9" s="88"/>
    </row>
    <row r="10" spans="1:16" ht="30.6" customHeight="1" thickBot="1" x14ac:dyDescent="0.5">
      <c r="B10" s="176" t="s">
        <v>319</v>
      </c>
      <c r="C10" s="177"/>
      <c r="D10" s="177"/>
      <c r="E10" s="178"/>
      <c r="F10" s="88"/>
      <c r="G10" s="88"/>
      <c r="H10" s="88"/>
      <c r="I10" s="88"/>
      <c r="J10" s="88"/>
      <c r="K10" s="139" t="s">
        <v>305</v>
      </c>
      <c r="L10" s="190" t="s">
        <v>304</v>
      </c>
      <c r="M10" s="191"/>
    </row>
    <row r="11" spans="1:16" ht="34.5" customHeight="1" x14ac:dyDescent="0.25">
      <c r="B11" s="72" t="s">
        <v>286</v>
      </c>
      <c r="C11" s="117" t="s">
        <v>279</v>
      </c>
      <c r="D11" s="107" t="s">
        <v>284</v>
      </c>
      <c r="E11" s="111" t="s">
        <v>289</v>
      </c>
      <c r="F11" s="72" t="s">
        <v>290</v>
      </c>
      <c r="G11" s="72" t="s">
        <v>321</v>
      </c>
      <c r="H11" s="71" t="s">
        <v>306</v>
      </c>
      <c r="I11" s="96" t="s">
        <v>294</v>
      </c>
      <c r="J11" s="92" t="s">
        <v>295</v>
      </c>
      <c r="K11" s="160" t="s">
        <v>292</v>
      </c>
      <c r="L11" s="97" t="s">
        <v>324</v>
      </c>
      <c r="M11" s="98" t="s">
        <v>302</v>
      </c>
      <c r="N11" s="91" t="s">
        <v>293</v>
      </c>
    </row>
    <row r="12" spans="1:16" s="116" customFormat="1" ht="27.95" customHeight="1" x14ac:dyDescent="0.15">
      <c r="B12" s="140" t="s">
        <v>308</v>
      </c>
      <c r="C12" s="158">
        <v>44142</v>
      </c>
      <c r="D12" s="142" t="s">
        <v>300</v>
      </c>
      <c r="E12" s="143" t="s">
        <v>314</v>
      </c>
      <c r="F12" s="144" t="s">
        <v>315</v>
      </c>
      <c r="G12" s="144" t="s">
        <v>323</v>
      </c>
      <c r="H12" s="145">
        <v>1</v>
      </c>
      <c r="I12" s="146">
        <v>10000</v>
      </c>
      <c r="J12" s="146">
        <f>ExpenseData424[[#This Row],[①宿泊代金
（税別）]]*0.1</f>
        <v>1000</v>
      </c>
      <c r="K12" s="147">
        <v>3000</v>
      </c>
      <c r="L12" s="148">
        <v>3000</v>
      </c>
      <c r="M12" s="149">
        <f>ExpenseData424[[#This Row],[①宿泊代金
（税別）]]+ExpenseData424[[#This Row],[②消費税
（入湯税除）]]-ExpenseData424[[#This Row],[③その他割引]]-L12</f>
        <v>5000</v>
      </c>
      <c r="N12" s="128">
        <f>ExpenseData424[[#This Row],[⑤お客様支払額]]-ExpenseData424[[#This Row],[②消費税
（入湯税除）]]</f>
        <v>4000</v>
      </c>
    </row>
    <row r="13" spans="1:16" s="116" customFormat="1" ht="30" customHeight="1" thickBot="1" x14ac:dyDescent="0.2">
      <c r="B13" s="141" t="s">
        <v>309</v>
      </c>
      <c r="C13" s="159">
        <v>44142</v>
      </c>
      <c r="D13" s="150" t="s">
        <v>301</v>
      </c>
      <c r="E13" s="114" t="s">
        <v>314</v>
      </c>
      <c r="F13" s="151" t="s">
        <v>316</v>
      </c>
      <c r="G13" s="151" t="s">
        <v>323</v>
      </c>
      <c r="H13" s="152">
        <v>1</v>
      </c>
      <c r="I13" s="156">
        <v>10000</v>
      </c>
      <c r="J13" s="156">
        <f>ExpenseData424[[#This Row],[①宿泊代金
（税別）]]*0.1</f>
        <v>1000</v>
      </c>
      <c r="K13" s="156">
        <v>7500</v>
      </c>
      <c r="L13" s="153">
        <v>3000</v>
      </c>
      <c r="M13" s="154">
        <f>ExpenseData424[[#This Row],[①宿泊代金
（税別）]]+ExpenseData424[[#This Row],[②消費税
（入湯税除）]]-ExpenseData424[[#This Row],[③その他割引]]-L13</f>
        <v>500</v>
      </c>
      <c r="N13" s="155">
        <f>ExpenseData424[[#This Row],[⑤お客様支払額]]-ExpenseData424[[#This Row],[②消費税
（入湯税除）]]</f>
        <v>-500</v>
      </c>
    </row>
    <row r="14" spans="1:16" s="59" customFormat="1" ht="30" customHeight="1" x14ac:dyDescent="0.15">
      <c r="B14" s="70">
        <v>1</v>
      </c>
      <c r="C14" s="218"/>
      <c r="D14" s="219"/>
      <c r="E14" s="112"/>
      <c r="F14" s="108"/>
      <c r="G14" s="108"/>
      <c r="H14" s="69"/>
      <c r="I14" s="68"/>
      <c r="J14" s="64">
        <f>ExpenseData424[[#This Row],[①宿泊代金
（税別）]]*0.1</f>
        <v>0</v>
      </c>
      <c r="K14" s="93"/>
      <c r="L14" s="134"/>
      <c r="M14" s="135">
        <f>ExpenseData424[[#This Row],[①宿泊代金
（税別）]]+ExpenseData424[[#This Row],[②消費税
（入湯税除）]]-ExpenseData424[[#This Row],[③その他割引]]-L14</f>
        <v>0</v>
      </c>
      <c r="N14" s="67">
        <f>ExpenseData424[[#This Row],[⑤お客様支払額]]-ExpenseData424[[#This Row],[②消費税
（入湯税除）]]</f>
        <v>0</v>
      </c>
      <c r="P14" s="116"/>
    </row>
    <row r="15" spans="1:16" s="59" customFormat="1" ht="30" customHeight="1" x14ac:dyDescent="0.15">
      <c r="B15" s="66">
        <v>2</v>
      </c>
      <c r="C15" s="218"/>
      <c r="D15" s="219"/>
      <c r="E15" s="113"/>
      <c r="F15" s="109"/>
      <c r="G15" s="109"/>
      <c r="H15" s="65"/>
      <c r="I15" s="64"/>
      <c r="J15" s="64">
        <f>ExpenseData424[[#This Row],[①宿泊代金
（税別）]]*0.1</f>
        <v>0</v>
      </c>
      <c r="K15" s="94"/>
      <c r="L15" s="136"/>
      <c r="M15" s="137">
        <f>ExpenseData424[[#This Row],[①宿泊代金
（税別）]]+ExpenseData424[[#This Row],[②消費税
（入湯税除）]]-ExpenseData424[[#This Row],[③その他割引]]-L15</f>
        <v>0</v>
      </c>
      <c r="N15" s="63">
        <f>ExpenseData424[[#This Row],[⑤お客様支払額]]-ExpenseData424[[#This Row],[②消費税
（入湯税除）]]</f>
        <v>0</v>
      </c>
      <c r="P15" s="116"/>
    </row>
    <row r="16" spans="1:16" s="59" customFormat="1" ht="30" customHeight="1" x14ac:dyDescent="0.15">
      <c r="B16" s="66">
        <v>3</v>
      </c>
      <c r="C16" s="218"/>
      <c r="D16" s="219"/>
      <c r="E16" s="113"/>
      <c r="F16" s="109"/>
      <c r="G16" s="108"/>
      <c r="H16" s="69"/>
      <c r="I16" s="64"/>
      <c r="J16" s="64">
        <f>ExpenseData424[[#This Row],[①宿泊代金
（税別）]]*0.1</f>
        <v>0</v>
      </c>
      <c r="K16" s="94"/>
      <c r="L16" s="136"/>
      <c r="M16" s="137">
        <f>ExpenseData424[[#This Row],[①宿泊代金
（税別）]]+ExpenseData424[[#This Row],[②消費税
（入湯税除）]]-ExpenseData424[[#This Row],[③その他割引]]-L16</f>
        <v>0</v>
      </c>
      <c r="N16" s="63">
        <f>ExpenseData424[[#This Row],[⑤お客様支払額]]-ExpenseData424[[#This Row],[②消費税
（入湯税除）]]</f>
        <v>0</v>
      </c>
      <c r="P16" s="116"/>
    </row>
    <row r="17" spans="2:16" s="59" customFormat="1" ht="30" customHeight="1" x14ac:dyDescent="0.15">
      <c r="B17" s="66">
        <v>4</v>
      </c>
      <c r="C17" s="218"/>
      <c r="D17" s="219"/>
      <c r="E17" s="113"/>
      <c r="F17" s="109"/>
      <c r="G17" s="109"/>
      <c r="H17" s="65"/>
      <c r="I17" s="64"/>
      <c r="J17" s="64">
        <f>ExpenseData424[[#This Row],[①宿泊代金
（税別）]]*0.1</f>
        <v>0</v>
      </c>
      <c r="K17" s="94"/>
      <c r="L17" s="136"/>
      <c r="M17" s="137">
        <f>ExpenseData424[[#This Row],[①宿泊代金
（税別）]]+ExpenseData424[[#This Row],[②消費税
（入湯税除）]]-ExpenseData424[[#This Row],[③その他割引]]-L17</f>
        <v>0</v>
      </c>
      <c r="N17" s="63">
        <f>ExpenseData424[[#This Row],[⑤お客様支払額]]-ExpenseData424[[#This Row],[②消費税
（入湯税除）]]</f>
        <v>0</v>
      </c>
      <c r="P17" s="116"/>
    </row>
    <row r="18" spans="2:16" s="59" customFormat="1" ht="30" customHeight="1" x14ac:dyDescent="0.15">
      <c r="B18" s="66">
        <v>5</v>
      </c>
      <c r="C18" s="218"/>
      <c r="D18" s="219"/>
      <c r="E18" s="113"/>
      <c r="F18" s="109"/>
      <c r="G18" s="108"/>
      <c r="H18" s="69"/>
      <c r="I18" s="64"/>
      <c r="J18" s="64">
        <f>ExpenseData424[[#This Row],[①宿泊代金
（税別）]]*0.1</f>
        <v>0</v>
      </c>
      <c r="K18" s="94"/>
      <c r="L18" s="136"/>
      <c r="M18" s="137">
        <f>ExpenseData424[[#This Row],[①宿泊代金
（税別）]]+ExpenseData424[[#This Row],[②消費税
（入湯税除）]]-ExpenseData424[[#This Row],[③その他割引]]-L18</f>
        <v>0</v>
      </c>
      <c r="N18" s="63">
        <f>ExpenseData424[[#This Row],[⑤お客様支払額]]-ExpenseData424[[#This Row],[②消費税
（入湯税除）]]</f>
        <v>0</v>
      </c>
      <c r="P18" s="116"/>
    </row>
    <row r="19" spans="2:16" s="59" customFormat="1" ht="30" customHeight="1" x14ac:dyDescent="0.15">
      <c r="B19" s="66">
        <v>6</v>
      </c>
      <c r="C19" s="218"/>
      <c r="D19" s="219"/>
      <c r="E19" s="113"/>
      <c r="F19" s="109"/>
      <c r="G19" s="109"/>
      <c r="H19" s="65"/>
      <c r="I19" s="64"/>
      <c r="J19" s="64">
        <f>ExpenseData424[[#This Row],[①宿泊代金
（税別）]]*0.1</f>
        <v>0</v>
      </c>
      <c r="K19" s="94"/>
      <c r="L19" s="136"/>
      <c r="M19" s="137">
        <f>ExpenseData424[[#This Row],[①宿泊代金
（税別）]]+ExpenseData424[[#This Row],[②消費税
（入湯税除）]]-ExpenseData424[[#This Row],[③その他割引]]-L19</f>
        <v>0</v>
      </c>
      <c r="N19" s="63">
        <f>ExpenseData424[[#This Row],[⑤お客様支払額]]-ExpenseData424[[#This Row],[②消費税
（入湯税除）]]</f>
        <v>0</v>
      </c>
    </row>
    <row r="20" spans="2:16" s="59" customFormat="1" ht="30" customHeight="1" x14ac:dyDescent="0.15">
      <c r="B20" s="66">
        <v>7</v>
      </c>
      <c r="C20" s="218"/>
      <c r="D20" s="219"/>
      <c r="E20" s="113"/>
      <c r="F20" s="109"/>
      <c r="G20" s="108"/>
      <c r="H20" s="69"/>
      <c r="I20" s="64"/>
      <c r="J20" s="64">
        <f>ExpenseData424[[#This Row],[①宿泊代金
（税別）]]*0.1</f>
        <v>0</v>
      </c>
      <c r="K20" s="94"/>
      <c r="L20" s="136"/>
      <c r="M20" s="137">
        <f>ExpenseData424[[#This Row],[①宿泊代金
（税別）]]+ExpenseData424[[#This Row],[②消費税
（入湯税除）]]-ExpenseData424[[#This Row],[③その他割引]]-L20</f>
        <v>0</v>
      </c>
      <c r="N20" s="63">
        <f>ExpenseData424[[#This Row],[⑤お客様支払額]]-ExpenseData424[[#This Row],[②消費税
（入湯税除）]]</f>
        <v>0</v>
      </c>
    </row>
    <row r="21" spans="2:16" s="59" customFormat="1" ht="30" customHeight="1" x14ac:dyDescent="0.15">
      <c r="B21" s="66">
        <v>8</v>
      </c>
      <c r="C21" s="218"/>
      <c r="D21" s="219"/>
      <c r="E21" s="113"/>
      <c r="F21" s="109"/>
      <c r="G21" s="109"/>
      <c r="H21" s="65"/>
      <c r="I21" s="64"/>
      <c r="J21" s="64">
        <f>ExpenseData424[[#This Row],[①宿泊代金
（税別）]]*0.1</f>
        <v>0</v>
      </c>
      <c r="K21" s="94"/>
      <c r="L21" s="136"/>
      <c r="M21" s="137">
        <f>ExpenseData424[[#This Row],[①宿泊代金
（税別）]]+ExpenseData424[[#This Row],[②消費税
（入湯税除）]]-ExpenseData424[[#This Row],[③その他割引]]-L21</f>
        <v>0</v>
      </c>
      <c r="N21" s="63">
        <f>ExpenseData424[[#This Row],[⑤お客様支払額]]-ExpenseData424[[#This Row],[②消費税
（入湯税除）]]</f>
        <v>0</v>
      </c>
    </row>
    <row r="22" spans="2:16" s="59" customFormat="1" ht="30" customHeight="1" x14ac:dyDescent="0.15">
      <c r="B22" s="66">
        <v>9</v>
      </c>
      <c r="C22" s="218"/>
      <c r="D22" s="219"/>
      <c r="E22" s="113"/>
      <c r="F22" s="109"/>
      <c r="G22" s="108"/>
      <c r="H22" s="69"/>
      <c r="I22" s="64"/>
      <c r="J22" s="64">
        <f>ExpenseData424[[#This Row],[①宿泊代金
（税別）]]*0.1</f>
        <v>0</v>
      </c>
      <c r="K22" s="94"/>
      <c r="L22" s="136"/>
      <c r="M22" s="137">
        <f>ExpenseData424[[#This Row],[①宿泊代金
（税別）]]+ExpenseData424[[#This Row],[②消費税
（入湯税除）]]-ExpenseData424[[#This Row],[③その他割引]]-L22</f>
        <v>0</v>
      </c>
      <c r="N22" s="63">
        <f>ExpenseData424[[#This Row],[⑤お客様支払額]]-ExpenseData424[[#This Row],[②消費税
（入湯税除）]]</f>
        <v>0</v>
      </c>
    </row>
    <row r="23" spans="2:16" s="59" customFormat="1" ht="30" customHeight="1" x14ac:dyDescent="0.15">
      <c r="B23" s="66">
        <v>10</v>
      </c>
      <c r="C23" s="218"/>
      <c r="D23" s="219"/>
      <c r="E23" s="113"/>
      <c r="F23" s="109"/>
      <c r="G23" s="109"/>
      <c r="H23" s="65"/>
      <c r="I23" s="64"/>
      <c r="J23" s="64">
        <f>ExpenseData424[[#This Row],[①宿泊代金
（税別）]]*0.1</f>
        <v>0</v>
      </c>
      <c r="K23" s="94"/>
      <c r="L23" s="136"/>
      <c r="M23" s="137">
        <f>ExpenseData424[[#This Row],[①宿泊代金
（税別）]]+ExpenseData424[[#This Row],[②消費税
（入湯税除）]]-ExpenseData424[[#This Row],[③その他割引]]-L23</f>
        <v>0</v>
      </c>
      <c r="N23" s="63">
        <f>ExpenseData424[[#This Row],[⑤お客様支払額]]-ExpenseData424[[#This Row],[②消費税
（入湯税除）]]</f>
        <v>0</v>
      </c>
    </row>
    <row r="24" spans="2:16" s="59" customFormat="1" ht="30" customHeight="1" x14ac:dyDescent="0.15">
      <c r="B24" s="66">
        <v>11</v>
      </c>
      <c r="C24" s="218"/>
      <c r="D24" s="219"/>
      <c r="E24" s="113"/>
      <c r="F24" s="109"/>
      <c r="G24" s="108"/>
      <c r="H24" s="69"/>
      <c r="I24" s="64"/>
      <c r="J24" s="64">
        <f>ExpenseData424[[#This Row],[①宿泊代金
（税別）]]*0.1</f>
        <v>0</v>
      </c>
      <c r="K24" s="94"/>
      <c r="L24" s="136"/>
      <c r="M24" s="137">
        <f>ExpenseData424[[#This Row],[①宿泊代金
（税別）]]+ExpenseData424[[#This Row],[②消費税
（入湯税除）]]-ExpenseData424[[#This Row],[③その他割引]]-L24</f>
        <v>0</v>
      </c>
      <c r="N24" s="63">
        <f>ExpenseData424[[#This Row],[⑤お客様支払額]]-ExpenseData424[[#This Row],[②消費税
（入湯税除）]]</f>
        <v>0</v>
      </c>
    </row>
    <row r="25" spans="2:16" s="59" customFormat="1" ht="30" customHeight="1" x14ac:dyDescent="0.15">
      <c r="B25" s="66">
        <v>12</v>
      </c>
      <c r="C25" s="218"/>
      <c r="D25" s="219"/>
      <c r="E25" s="113"/>
      <c r="F25" s="109"/>
      <c r="G25" s="109"/>
      <c r="H25" s="65"/>
      <c r="I25" s="64"/>
      <c r="J25" s="64">
        <f>ExpenseData424[[#This Row],[①宿泊代金
（税別）]]*0.1</f>
        <v>0</v>
      </c>
      <c r="K25" s="94"/>
      <c r="L25" s="136"/>
      <c r="M25" s="137">
        <f>ExpenseData424[[#This Row],[①宿泊代金
（税別）]]+ExpenseData424[[#This Row],[②消費税
（入湯税除）]]-ExpenseData424[[#This Row],[③その他割引]]-L25</f>
        <v>0</v>
      </c>
      <c r="N25" s="63">
        <f>ExpenseData424[[#This Row],[⑤お客様支払額]]-ExpenseData424[[#This Row],[②消費税
（入湯税除）]]</f>
        <v>0</v>
      </c>
    </row>
    <row r="26" spans="2:16" s="59" customFormat="1" ht="30" customHeight="1" x14ac:dyDescent="0.15">
      <c r="B26" s="66">
        <v>13</v>
      </c>
      <c r="C26" s="218"/>
      <c r="D26" s="219"/>
      <c r="E26" s="113"/>
      <c r="F26" s="109"/>
      <c r="G26" s="108"/>
      <c r="H26" s="69"/>
      <c r="I26" s="64"/>
      <c r="J26" s="64">
        <f>ExpenseData424[[#This Row],[①宿泊代金
（税別）]]*0.1</f>
        <v>0</v>
      </c>
      <c r="K26" s="94"/>
      <c r="L26" s="136"/>
      <c r="M26" s="137">
        <f>ExpenseData424[[#This Row],[①宿泊代金
（税別）]]+ExpenseData424[[#This Row],[②消費税
（入湯税除）]]-ExpenseData424[[#This Row],[③その他割引]]-L26</f>
        <v>0</v>
      </c>
      <c r="N26" s="63">
        <f>ExpenseData424[[#This Row],[⑤お客様支払額]]-ExpenseData424[[#This Row],[②消費税
（入湯税除）]]</f>
        <v>0</v>
      </c>
    </row>
    <row r="27" spans="2:16" s="59" customFormat="1" ht="30" customHeight="1" x14ac:dyDescent="0.15">
      <c r="B27" s="66">
        <v>14</v>
      </c>
      <c r="C27" s="218"/>
      <c r="D27" s="219"/>
      <c r="E27" s="113"/>
      <c r="F27" s="109"/>
      <c r="G27" s="109"/>
      <c r="H27" s="65"/>
      <c r="I27" s="64"/>
      <c r="J27" s="64">
        <f>ExpenseData424[[#This Row],[①宿泊代金
（税別）]]*0.1</f>
        <v>0</v>
      </c>
      <c r="K27" s="94"/>
      <c r="L27" s="136"/>
      <c r="M27" s="137">
        <f>ExpenseData424[[#This Row],[①宿泊代金
（税別）]]+ExpenseData424[[#This Row],[②消費税
（入湯税除）]]-ExpenseData424[[#This Row],[③その他割引]]-L27</f>
        <v>0</v>
      </c>
      <c r="N27" s="63">
        <f>ExpenseData424[[#This Row],[⑤お客様支払額]]-ExpenseData424[[#This Row],[②消費税
（入湯税除）]]</f>
        <v>0</v>
      </c>
    </row>
    <row r="28" spans="2:16" s="59" customFormat="1" ht="30" customHeight="1" x14ac:dyDescent="0.15">
      <c r="B28" s="66">
        <v>15</v>
      </c>
      <c r="C28" s="218"/>
      <c r="D28" s="219"/>
      <c r="E28" s="113"/>
      <c r="F28" s="109"/>
      <c r="G28" s="108"/>
      <c r="H28" s="69"/>
      <c r="I28" s="64"/>
      <c r="J28" s="64">
        <f>ExpenseData424[[#This Row],[①宿泊代金
（税別）]]*0.1</f>
        <v>0</v>
      </c>
      <c r="K28" s="94"/>
      <c r="L28" s="136"/>
      <c r="M28" s="137">
        <f>ExpenseData424[[#This Row],[①宿泊代金
（税別）]]+ExpenseData424[[#This Row],[②消費税
（入湯税除）]]-ExpenseData424[[#This Row],[③その他割引]]-L28</f>
        <v>0</v>
      </c>
      <c r="N28" s="63">
        <f>ExpenseData424[[#This Row],[⑤お客様支払額]]-ExpenseData424[[#This Row],[②消費税
（入湯税除）]]</f>
        <v>0</v>
      </c>
    </row>
    <row r="29" spans="2:16" s="59" customFormat="1" ht="30" customHeight="1" x14ac:dyDescent="0.15">
      <c r="B29" s="66">
        <v>16</v>
      </c>
      <c r="C29" s="218"/>
      <c r="D29" s="219"/>
      <c r="E29" s="113"/>
      <c r="F29" s="109"/>
      <c r="G29" s="109"/>
      <c r="H29" s="65"/>
      <c r="I29" s="64"/>
      <c r="J29" s="64">
        <f>ExpenseData424[[#This Row],[①宿泊代金
（税別）]]*0.1</f>
        <v>0</v>
      </c>
      <c r="K29" s="94"/>
      <c r="L29" s="136"/>
      <c r="M29" s="137">
        <f>ExpenseData424[[#This Row],[①宿泊代金
（税別）]]+ExpenseData424[[#This Row],[②消費税
（入湯税除）]]-ExpenseData424[[#This Row],[③その他割引]]-L29</f>
        <v>0</v>
      </c>
      <c r="N29" s="63">
        <f>ExpenseData424[[#This Row],[⑤お客様支払額]]-ExpenseData424[[#This Row],[②消費税
（入湯税除）]]</f>
        <v>0</v>
      </c>
    </row>
    <row r="30" spans="2:16" s="59" customFormat="1" ht="30" customHeight="1" x14ac:dyDescent="0.15">
      <c r="B30" s="66">
        <v>17</v>
      </c>
      <c r="C30" s="218"/>
      <c r="D30" s="219"/>
      <c r="E30" s="113"/>
      <c r="F30" s="109"/>
      <c r="G30" s="108"/>
      <c r="H30" s="69"/>
      <c r="I30" s="64"/>
      <c r="J30" s="64">
        <f>ExpenseData424[[#This Row],[①宿泊代金
（税別）]]*0.1</f>
        <v>0</v>
      </c>
      <c r="K30" s="94"/>
      <c r="L30" s="136"/>
      <c r="M30" s="137">
        <f>ExpenseData424[[#This Row],[①宿泊代金
（税別）]]+ExpenseData424[[#This Row],[②消費税
（入湯税除）]]-ExpenseData424[[#This Row],[③その他割引]]-L30</f>
        <v>0</v>
      </c>
      <c r="N30" s="63">
        <f>ExpenseData424[[#This Row],[⑤お客様支払額]]-ExpenseData424[[#This Row],[②消費税
（入湯税除）]]</f>
        <v>0</v>
      </c>
    </row>
    <row r="31" spans="2:16" s="59" customFormat="1" ht="30" customHeight="1" x14ac:dyDescent="0.15">
      <c r="B31" s="66">
        <v>18</v>
      </c>
      <c r="C31" s="218"/>
      <c r="D31" s="219"/>
      <c r="E31" s="113"/>
      <c r="F31" s="109"/>
      <c r="G31" s="109"/>
      <c r="H31" s="65"/>
      <c r="I31" s="64"/>
      <c r="J31" s="64">
        <f>ExpenseData424[[#This Row],[①宿泊代金
（税別）]]*0.1</f>
        <v>0</v>
      </c>
      <c r="K31" s="94"/>
      <c r="L31" s="136"/>
      <c r="M31" s="137">
        <f>ExpenseData424[[#This Row],[①宿泊代金
（税別）]]+ExpenseData424[[#This Row],[②消費税
（入湯税除）]]-ExpenseData424[[#This Row],[③その他割引]]-L31</f>
        <v>0</v>
      </c>
      <c r="N31" s="63">
        <f>ExpenseData424[[#This Row],[⑤お客様支払額]]-ExpenseData424[[#This Row],[②消費税
（入湯税除）]]</f>
        <v>0</v>
      </c>
    </row>
    <row r="32" spans="2:16" s="59" customFormat="1" ht="30" customHeight="1" x14ac:dyDescent="0.15">
      <c r="B32" s="66">
        <v>19</v>
      </c>
      <c r="C32" s="218"/>
      <c r="D32" s="219"/>
      <c r="E32" s="113"/>
      <c r="F32" s="109"/>
      <c r="G32" s="108"/>
      <c r="H32" s="69"/>
      <c r="I32" s="64"/>
      <c r="J32" s="64">
        <f>ExpenseData424[[#This Row],[①宿泊代金
（税別）]]*0.1</f>
        <v>0</v>
      </c>
      <c r="K32" s="94"/>
      <c r="L32" s="136"/>
      <c r="M32" s="137">
        <f>ExpenseData424[[#This Row],[①宿泊代金
（税別）]]+ExpenseData424[[#This Row],[②消費税
（入湯税除）]]-ExpenseData424[[#This Row],[③その他割引]]-L32</f>
        <v>0</v>
      </c>
      <c r="N32" s="63">
        <f>ExpenseData424[[#This Row],[⑤お客様支払額]]-ExpenseData424[[#This Row],[②消費税
（入湯税除）]]</f>
        <v>0</v>
      </c>
    </row>
    <row r="33" spans="2:14" s="59" customFormat="1" ht="30" customHeight="1" x14ac:dyDescent="0.15">
      <c r="B33" s="66">
        <v>20</v>
      </c>
      <c r="C33" s="218"/>
      <c r="D33" s="219"/>
      <c r="E33" s="113"/>
      <c r="F33" s="109"/>
      <c r="G33" s="109"/>
      <c r="H33" s="65"/>
      <c r="I33" s="64"/>
      <c r="J33" s="64">
        <f>ExpenseData424[[#This Row],[①宿泊代金
（税別）]]*0.1</f>
        <v>0</v>
      </c>
      <c r="K33" s="94"/>
      <c r="L33" s="136"/>
      <c r="M33" s="137">
        <f>ExpenseData424[[#This Row],[①宿泊代金
（税別）]]+ExpenseData424[[#This Row],[②消費税
（入湯税除）]]-ExpenseData424[[#This Row],[③その他割引]]-L33</f>
        <v>0</v>
      </c>
      <c r="N33" s="63">
        <f>ExpenseData424[[#This Row],[⑤お客様支払額]]-ExpenseData424[[#This Row],[②消費税
（入湯税除）]]</f>
        <v>0</v>
      </c>
    </row>
    <row r="34" spans="2:14" s="59" customFormat="1" ht="30" customHeight="1" x14ac:dyDescent="0.15">
      <c r="B34" s="66">
        <v>21</v>
      </c>
      <c r="C34" s="218"/>
      <c r="D34" s="219"/>
      <c r="E34" s="113"/>
      <c r="F34" s="109"/>
      <c r="G34" s="108"/>
      <c r="H34" s="69"/>
      <c r="I34" s="64"/>
      <c r="J34" s="64">
        <f>ExpenseData424[[#This Row],[①宿泊代金
（税別）]]*0.1</f>
        <v>0</v>
      </c>
      <c r="K34" s="94"/>
      <c r="L34" s="136"/>
      <c r="M34" s="137">
        <f>ExpenseData424[[#This Row],[①宿泊代金
（税別）]]+ExpenseData424[[#This Row],[②消費税
（入湯税除）]]-ExpenseData424[[#This Row],[③その他割引]]-L34</f>
        <v>0</v>
      </c>
      <c r="N34" s="63">
        <f>ExpenseData424[[#This Row],[⑤お客様支払額]]-ExpenseData424[[#This Row],[②消費税
（入湯税除）]]</f>
        <v>0</v>
      </c>
    </row>
    <row r="35" spans="2:14" s="59" customFormat="1" ht="30" customHeight="1" x14ac:dyDescent="0.15">
      <c r="B35" s="66">
        <v>22</v>
      </c>
      <c r="C35" s="218"/>
      <c r="D35" s="219"/>
      <c r="E35" s="113"/>
      <c r="F35" s="109"/>
      <c r="G35" s="109"/>
      <c r="H35" s="65"/>
      <c r="I35" s="64"/>
      <c r="J35" s="64">
        <f>ExpenseData424[[#This Row],[①宿泊代金
（税別）]]*0.1</f>
        <v>0</v>
      </c>
      <c r="K35" s="94"/>
      <c r="L35" s="136"/>
      <c r="M35" s="137">
        <f>ExpenseData424[[#This Row],[①宿泊代金
（税別）]]+ExpenseData424[[#This Row],[②消費税
（入湯税除）]]-ExpenseData424[[#This Row],[③その他割引]]-L35</f>
        <v>0</v>
      </c>
      <c r="N35" s="63">
        <f>ExpenseData424[[#This Row],[⑤お客様支払額]]-ExpenseData424[[#This Row],[②消費税
（入湯税除）]]</f>
        <v>0</v>
      </c>
    </row>
    <row r="36" spans="2:14" s="59" customFormat="1" ht="30" customHeight="1" x14ac:dyDescent="0.15">
      <c r="B36" s="66">
        <v>23</v>
      </c>
      <c r="C36" s="218"/>
      <c r="D36" s="219"/>
      <c r="E36" s="113"/>
      <c r="F36" s="109"/>
      <c r="G36" s="108"/>
      <c r="H36" s="69"/>
      <c r="I36" s="64"/>
      <c r="J36" s="64">
        <f>ExpenseData424[[#This Row],[①宿泊代金
（税別）]]*0.1</f>
        <v>0</v>
      </c>
      <c r="K36" s="94"/>
      <c r="L36" s="136"/>
      <c r="M36" s="137">
        <f>ExpenseData424[[#This Row],[①宿泊代金
（税別）]]+ExpenseData424[[#This Row],[②消費税
（入湯税除）]]-ExpenseData424[[#This Row],[③その他割引]]-L36</f>
        <v>0</v>
      </c>
      <c r="N36" s="63">
        <f>ExpenseData424[[#This Row],[⑤お客様支払額]]-ExpenseData424[[#This Row],[②消費税
（入湯税除）]]</f>
        <v>0</v>
      </c>
    </row>
    <row r="37" spans="2:14" s="59" customFormat="1" ht="30" customHeight="1" x14ac:dyDescent="0.15">
      <c r="B37" s="66">
        <v>24</v>
      </c>
      <c r="C37" s="218"/>
      <c r="D37" s="219"/>
      <c r="E37" s="113"/>
      <c r="F37" s="109"/>
      <c r="G37" s="109"/>
      <c r="H37" s="65"/>
      <c r="I37" s="64"/>
      <c r="J37" s="64">
        <f>ExpenseData424[[#This Row],[①宿泊代金
（税別）]]*0.1</f>
        <v>0</v>
      </c>
      <c r="K37" s="94"/>
      <c r="L37" s="136"/>
      <c r="M37" s="137">
        <f>ExpenseData424[[#This Row],[①宿泊代金
（税別）]]+ExpenseData424[[#This Row],[②消費税
（入湯税除）]]-ExpenseData424[[#This Row],[③その他割引]]-L37</f>
        <v>0</v>
      </c>
      <c r="N37" s="63">
        <f>ExpenseData424[[#This Row],[⑤お客様支払額]]-ExpenseData424[[#This Row],[②消費税
（入湯税除）]]</f>
        <v>0</v>
      </c>
    </row>
    <row r="38" spans="2:14" s="59" customFormat="1" ht="30" customHeight="1" x14ac:dyDescent="0.15">
      <c r="B38" s="66">
        <v>25</v>
      </c>
      <c r="C38" s="218"/>
      <c r="D38" s="219"/>
      <c r="E38" s="113"/>
      <c r="F38" s="109"/>
      <c r="G38" s="108"/>
      <c r="H38" s="69"/>
      <c r="I38" s="64"/>
      <c r="J38" s="64">
        <f>ExpenseData424[[#This Row],[①宿泊代金
（税別）]]*0.1</f>
        <v>0</v>
      </c>
      <c r="K38" s="94"/>
      <c r="L38" s="136"/>
      <c r="M38" s="137">
        <f>ExpenseData424[[#This Row],[①宿泊代金
（税別）]]+ExpenseData424[[#This Row],[②消費税
（入湯税除）]]-ExpenseData424[[#This Row],[③その他割引]]-L38</f>
        <v>0</v>
      </c>
      <c r="N38" s="63">
        <f>ExpenseData424[[#This Row],[⑤お客様支払額]]-ExpenseData424[[#This Row],[②消費税
（入湯税除）]]</f>
        <v>0</v>
      </c>
    </row>
    <row r="39" spans="2:14" s="59" customFormat="1" ht="30" customHeight="1" x14ac:dyDescent="0.15">
      <c r="B39" s="66">
        <v>26</v>
      </c>
      <c r="C39" s="218"/>
      <c r="D39" s="219"/>
      <c r="E39" s="113"/>
      <c r="F39" s="109"/>
      <c r="G39" s="109"/>
      <c r="H39" s="65"/>
      <c r="I39" s="64"/>
      <c r="J39" s="64">
        <f>ExpenseData424[[#This Row],[①宿泊代金
（税別）]]*0.1</f>
        <v>0</v>
      </c>
      <c r="K39" s="94"/>
      <c r="L39" s="136"/>
      <c r="M39" s="137">
        <f>ExpenseData424[[#This Row],[①宿泊代金
（税別）]]+ExpenseData424[[#This Row],[②消費税
（入湯税除）]]-ExpenseData424[[#This Row],[③その他割引]]-L39</f>
        <v>0</v>
      </c>
      <c r="N39" s="63">
        <f>ExpenseData424[[#This Row],[⑤お客様支払額]]-ExpenseData424[[#This Row],[②消費税
（入湯税除）]]</f>
        <v>0</v>
      </c>
    </row>
    <row r="40" spans="2:14" s="59" customFormat="1" ht="30" customHeight="1" x14ac:dyDescent="0.15">
      <c r="B40" s="66">
        <v>27</v>
      </c>
      <c r="C40" s="218"/>
      <c r="D40" s="219"/>
      <c r="E40" s="113"/>
      <c r="F40" s="109"/>
      <c r="G40" s="108"/>
      <c r="H40" s="69"/>
      <c r="I40" s="64"/>
      <c r="J40" s="64">
        <f>ExpenseData424[[#This Row],[①宿泊代金
（税別）]]*0.1</f>
        <v>0</v>
      </c>
      <c r="K40" s="94"/>
      <c r="L40" s="136"/>
      <c r="M40" s="137">
        <f>ExpenseData424[[#This Row],[①宿泊代金
（税別）]]+ExpenseData424[[#This Row],[②消費税
（入湯税除）]]-ExpenseData424[[#This Row],[③その他割引]]-L40</f>
        <v>0</v>
      </c>
      <c r="N40" s="63">
        <f>ExpenseData424[[#This Row],[⑤お客様支払額]]-ExpenseData424[[#This Row],[②消費税
（入湯税除）]]</f>
        <v>0</v>
      </c>
    </row>
    <row r="41" spans="2:14" s="59" customFormat="1" ht="30" customHeight="1" x14ac:dyDescent="0.15">
      <c r="B41" s="66">
        <v>28</v>
      </c>
      <c r="C41" s="218"/>
      <c r="D41" s="219"/>
      <c r="E41" s="113"/>
      <c r="F41" s="109"/>
      <c r="G41" s="109"/>
      <c r="H41" s="65"/>
      <c r="I41" s="64"/>
      <c r="J41" s="64">
        <f>ExpenseData424[[#This Row],[①宿泊代金
（税別）]]*0.1</f>
        <v>0</v>
      </c>
      <c r="K41" s="94"/>
      <c r="L41" s="136"/>
      <c r="M41" s="137">
        <f>ExpenseData424[[#This Row],[①宿泊代金
（税別）]]+ExpenseData424[[#This Row],[②消費税
（入湯税除）]]-ExpenseData424[[#This Row],[③その他割引]]-L41</f>
        <v>0</v>
      </c>
      <c r="N41" s="63">
        <f>ExpenseData424[[#This Row],[⑤お客様支払額]]-ExpenseData424[[#This Row],[②消費税
（入湯税除）]]</f>
        <v>0</v>
      </c>
    </row>
    <row r="42" spans="2:14" s="59" customFormat="1" ht="30" customHeight="1" x14ac:dyDescent="0.15">
      <c r="B42" s="66">
        <v>29</v>
      </c>
      <c r="C42" s="218"/>
      <c r="D42" s="219"/>
      <c r="E42" s="113"/>
      <c r="F42" s="109"/>
      <c r="G42" s="108"/>
      <c r="H42" s="69"/>
      <c r="I42" s="64"/>
      <c r="J42" s="64">
        <f>ExpenseData424[[#This Row],[①宿泊代金
（税別）]]*0.1</f>
        <v>0</v>
      </c>
      <c r="K42" s="94"/>
      <c r="L42" s="136"/>
      <c r="M42" s="137">
        <f>ExpenseData424[[#This Row],[①宿泊代金
（税別）]]+ExpenseData424[[#This Row],[②消費税
（入湯税除）]]-ExpenseData424[[#This Row],[③その他割引]]-L42</f>
        <v>0</v>
      </c>
      <c r="N42" s="63">
        <f>ExpenseData424[[#This Row],[⑤お客様支払額]]-ExpenseData424[[#This Row],[②消費税
（入湯税除）]]</f>
        <v>0</v>
      </c>
    </row>
    <row r="43" spans="2:14" s="59" customFormat="1" ht="30" customHeight="1" thickBot="1" x14ac:dyDescent="0.2">
      <c r="B43" s="66">
        <v>30</v>
      </c>
      <c r="C43" s="218"/>
      <c r="D43" s="219"/>
      <c r="E43" s="114"/>
      <c r="F43" s="110"/>
      <c r="G43" s="110"/>
      <c r="H43" s="65"/>
      <c r="I43" s="62"/>
      <c r="J43" s="62">
        <f>ExpenseData424[[#This Row],[①宿泊代金
（税別）]]*0.1</f>
        <v>0</v>
      </c>
      <c r="K43" s="95"/>
      <c r="L43" s="136"/>
      <c r="M43" s="138">
        <f>ExpenseData424[[#This Row],[①宿泊代金
（税別）]]+ExpenseData424[[#This Row],[②消費税
（入湯税除）]]-ExpenseData424[[#This Row],[③その他割引]]-L43</f>
        <v>0</v>
      </c>
      <c r="N43" s="61">
        <f>ExpenseData424[[#This Row],[⑤お客様支払額]]-ExpenseData424[[#This Row],[②消費税
（入湯税除）]]</f>
        <v>0</v>
      </c>
    </row>
    <row r="44" spans="2:14" s="60" customFormat="1" ht="18.95" customHeight="1" thickBot="1" x14ac:dyDescent="0.2">
      <c r="B44" s="78"/>
      <c r="C44" s="126"/>
      <c r="D44" s="79"/>
      <c r="E44" s="79"/>
      <c r="F44" s="80"/>
      <c r="G44" s="80"/>
      <c r="H44" s="80"/>
      <c r="I44" s="80"/>
      <c r="J44" s="80"/>
      <c r="K44" s="80"/>
      <c r="L44" s="81"/>
      <c r="M44" s="81"/>
      <c r="N44" s="82"/>
    </row>
    <row r="45" spans="2:14" ht="39.75" customHeight="1" thickBot="1" x14ac:dyDescent="0.3">
      <c r="B45" s="167" t="s">
        <v>280</v>
      </c>
      <c r="C45" s="118" t="s">
        <v>281</v>
      </c>
      <c r="D45" s="130"/>
      <c r="E45" s="84"/>
      <c r="F45" s="170" t="s">
        <v>287</v>
      </c>
      <c r="G45" s="170"/>
      <c r="H45" s="170"/>
      <c r="I45" s="157" t="s">
        <v>276</v>
      </c>
      <c r="J45" s="161" t="s">
        <v>310</v>
      </c>
      <c r="K45" s="161" t="s">
        <v>311</v>
      </c>
      <c r="L45" s="132" t="s">
        <v>288</v>
      </c>
      <c r="M45" s="90"/>
      <c r="N45" s="83">
        <f>SUM(L14:L43)</f>
        <v>0</v>
      </c>
    </row>
    <row r="46" spans="2:14" ht="30" customHeight="1" thickTop="1" x14ac:dyDescent="0.25">
      <c r="B46" s="168"/>
      <c r="C46" s="119" t="s">
        <v>282</v>
      </c>
      <c r="D46" s="130"/>
      <c r="E46" s="84"/>
      <c r="F46" s="171" t="s">
        <v>283</v>
      </c>
      <c r="G46" s="171"/>
      <c r="H46" s="171"/>
      <c r="I46" s="171"/>
      <c r="J46" s="171"/>
      <c r="K46" s="171"/>
      <c r="L46" s="171"/>
      <c r="M46" s="171"/>
      <c r="N46" s="171"/>
    </row>
    <row r="47" spans="2:14" ht="30" customHeight="1" x14ac:dyDescent="0.25">
      <c r="B47" s="169"/>
      <c r="C47" s="119" t="s">
        <v>307</v>
      </c>
      <c r="D47" s="130"/>
      <c r="E47" s="84"/>
      <c r="F47" s="115" t="s">
        <v>317</v>
      </c>
    </row>
    <row r="48" spans="2:14" ht="30" customHeight="1" x14ac:dyDescent="0.35">
      <c r="F48" s="115" t="s">
        <v>298</v>
      </c>
      <c r="G48" s="115"/>
      <c r="H48" s="115"/>
      <c r="I48" s="129"/>
      <c r="J48" s="129"/>
      <c r="K48" s="129"/>
      <c r="L48" s="85"/>
      <c r="M48" s="85"/>
      <c r="N48" s="85"/>
    </row>
    <row r="49" spans="3:14" ht="30" customHeight="1" x14ac:dyDescent="0.35">
      <c r="F49" s="115" t="s">
        <v>299</v>
      </c>
      <c r="G49" s="115"/>
      <c r="H49" s="105"/>
      <c r="I49" s="105"/>
      <c r="J49" s="105"/>
      <c r="K49" s="105"/>
      <c r="L49" s="105"/>
    </row>
    <row r="50" spans="3:14" ht="30" customHeight="1" x14ac:dyDescent="0.35">
      <c r="C50" s="133" t="s">
        <v>303</v>
      </c>
      <c r="F50" s="115"/>
      <c r="G50" s="115"/>
      <c r="H50" s="105"/>
      <c r="I50" s="105"/>
      <c r="J50" s="105"/>
      <c r="K50" s="105"/>
      <c r="L50" s="105"/>
    </row>
    <row r="51" spans="3:14" ht="30" customHeight="1" x14ac:dyDescent="0.35">
      <c r="C51" s="133"/>
      <c r="D51" s="133"/>
      <c r="E51" s="133"/>
      <c r="F51" s="133"/>
      <c r="G51" s="133"/>
      <c r="H51" s="133"/>
      <c r="I51" s="133"/>
      <c r="J51" s="133"/>
      <c r="K51" s="133"/>
      <c r="L51" s="105"/>
      <c r="M51" s="105"/>
      <c r="N51" s="105"/>
    </row>
  </sheetData>
  <mergeCells count="15">
    <mergeCell ref="A1:C1"/>
    <mergeCell ref="D1:L1"/>
    <mergeCell ref="K3:N3"/>
    <mergeCell ref="L4:N4"/>
    <mergeCell ref="L5:N5"/>
    <mergeCell ref="B45:B47"/>
    <mergeCell ref="F45:H45"/>
    <mergeCell ref="F46:N46"/>
    <mergeCell ref="F6:H6"/>
    <mergeCell ref="L6:N6"/>
    <mergeCell ref="B10:E10"/>
    <mergeCell ref="I7:J7"/>
    <mergeCell ref="K7:K8"/>
    <mergeCell ref="L8:N8"/>
    <mergeCell ref="L10:M10"/>
  </mergeCells>
  <phoneticPr fontId="1"/>
  <dataValidations count="16">
    <dataValidation allowBlank="1" showInputMessage="1" showErrorMessage="1" prompt="下のセルに従業員情報を入力します" sqref="B3:E4" xr:uid="{00000000-0002-0000-0000-000000000000}"/>
    <dataValidation allowBlank="1" showInputMessage="1" showErrorMessage="1" prompt="このセルに従業員名を入力します" sqref="F5:G5" xr:uid="{00000000-0002-0000-0000-000001000000}"/>
    <dataValidation allowBlank="1" showInputMessage="1" showErrorMessage="1" prompt="このセルに従業員の部署を入力します" sqref="J6 F6:I7" xr:uid="{00000000-0002-0000-0000-000002000000}"/>
    <dataValidation allowBlank="1" showInputMessage="1" showErrorMessage="1" prompt="この見出しの下にあるこの列に日付を入力します" sqref="B11:E13" xr:uid="{00000000-0002-0000-0000-000003000000}"/>
    <dataValidation allowBlank="1" showInputMessage="1" showErrorMessage="1" prompt="この見出しの下にあるこの列にアカウントを入力します" sqref="F11:G13" xr:uid="{00000000-0002-0000-0000-000004000000}"/>
    <dataValidation allowBlank="1" showInputMessage="1" showErrorMessage="1" prompt="この見出しの下にあるこの列に説明を入力します" sqref="H11:K13" xr:uid="{00000000-0002-0000-0000-000005000000}"/>
    <dataValidation allowBlank="1" showInputMessage="1" showErrorMessage="1" prompt="この見出しの下にあるこの列に交通費を入力します" sqref="L11:M13" xr:uid="{00000000-0002-0000-0000-000006000000}"/>
    <dataValidation allowBlank="1" showInputMessage="1" showErrorMessage="1" prompt="各日の総経費は、この見出しの下にあるこの列で自動計算されます" sqref="N11:N44" xr:uid="{00000000-0002-0000-0000-000007000000}"/>
    <dataValidation allowBlank="1" showInputMessage="1" showErrorMessage="1" prompt="右側のセルに備考を入力します" sqref="C46:E47 B45:E45" xr:uid="{00000000-0002-0000-0000-000008000000}"/>
    <dataValidation allowBlank="1" showInputMessage="1" showErrorMessage="1" prompt="このセルに署名を入力します" sqref="F45:G46 I45:L45" xr:uid="{00000000-0002-0000-0000-000009000000}"/>
    <dataValidation allowBlank="1" showInputMessage="1" showErrorMessage="1" prompt="右側のセルにメモを入力します" sqref="M45" xr:uid="{00000000-0002-0000-0000-00000A000000}"/>
    <dataValidation allowBlank="1" showInputMessage="1" showErrorMessage="1" prompt="このセルに前貸しを入力します" sqref="N45" xr:uid="{00000000-0002-0000-0000-00000B000000}"/>
    <dataValidation allowBlank="1" showInputMessage="1" showErrorMessage="1" prompt="右側のセルに従業員の名前を入力します" sqref="B5:E5 B6:B7" xr:uid="{00000000-0002-0000-0000-00000C000000}"/>
    <dataValidation allowBlank="1" showInputMessage="1" showErrorMessage="1" prompt="右側のセルに従業員の部署を入力します" sqref="C6:E7" xr:uid="{00000000-0002-0000-0000-00000D000000}"/>
    <dataValidation allowBlank="1" showInputMessage="1" showErrorMessage="1" prompt="右側のセルにマネージャーの名前を入力します" sqref="K6" xr:uid="{00000000-0002-0000-0000-00000E000000}"/>
    <dataValidation allowBlank="1" showInputMessage="1" showErrorMessage="1" prompt="経費明細書のタイトルが、このセルの内容です" sqref="A2" xr:uid="{00000000-0002-0000-0000-00000F000000}"/>
  </dataValidations>
  <printOptions horizontalCentered="1"/>
  <pageMargins left="0.23622047244094491" right="0.23622047244094491" top="0" bottom="0" header="0.31496062992125984" footer="0.31496062992125984"/>
  <pageSetup paperSize="9" scale="54" fitToHeight="0" orientation="portrait" r:id="rId1"/>
  <headerFooter differentFirst="1">
    <oddFooter>Page &amp;P of &amp;N</oddFooter>
  </headerFooter>
  <rowBreaks count="2" manualBreakCount="2">
    <brk id="13" max="14" man="1"/>
    <brk id="51" max="13" man="1"/>
  </rowBreaks>
  <colBreaks count="1" manualBreakCount="1">
    <brk id="3" max="50" man="1"/>
  </col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9"/>
  <sheetViews>
    <sheetView showGridLines="0" workbookViewId="0">
      <pane xSplit="4" ySplit="1" topLeftCell="E2" activePane="bottomRight" state="frozen"/>
      <selection pane="topRight" activeCell="D1" sqref="D1"/>
      <selection pane="bottomLeft" activeCell="A2" sqref="A2"/>
      <selection pane="bottomRight" activeCell="A6" sqref="A6:XFD6"/>
    </sheetView>
  </sheetViews>
  <sheetFormatPr defaultRowHeight="14.25" x14ac:dyDescent="0.25"/>
  <cols>
    <col min="1" max="3" width="9" style="47"/>
    <col min="4" max="4" width="21.625" style="47" customWidth="1"/>
    <col min="5" max="5" width="20.625" style="47" customWidth="1"/>
    <col min="6" max="7" width="10.625" style="47" customWidth="1"/>
    <col min="8" max="8" width="5.625" style="48" customWidth="1"/>
    <col min="9" max="10" width="6.625" style="47" customWidth="1"/>
    <col min="11" max="11" width="15.625" style="47" customWidth="1"/>
    <col min="12" max="16" width="6.625" style="48" customWidth="1"/>
    <col min="17" max="21" width="12.625" style="47" customWidth="1"/>
    <col min="22" max="22" width="50.625" style="47" customWidth="1"/>
    <col min="23" max="260" width="9" style="47"/>
    <col min="261" max="261" width="25.625" style="47" customWidth="1"/>
    <col min="262" max="262" width="10.625" style="47" customWidth="1"/>
    <col min="263" max="264" width="15.625" style="47" customWidth="1"/>
    <col min="265" max="266" width="10.625" style="47" customWidth="1"/>
    <col min="267" max="267" width="65.75" style="47" customWidth="1"/>
    <col min="268" max="516" width="9" style="47"/>
    <col min="517" max="517" width="25.625" style="47" customWidth="1"/>
    <col min="518" max="518" width="10.625" style="47" customWidth="1"/>
    <col min="519" max="520" width="15.625" style="47" customWidth="1"/>
    <col min="521" max="522" width="10.625" style="47" customWidth="1"/>
    <col min="523" max="523" width="65.75" style="47" customWidth="1"/>
    <col min="524" max="772" width="9" style="47"/>
    <col min="773" max="773" width="25.625" style="47" customWidth="1"/>
    <col min="774" max="774" width="10.625" style="47" customWidth="1"/>
    <col min="775" max="776" width="15.625" style="47" customWidth="1"/>
    <col min="777" max="778" width="10.625" style="47" customWidth="1"/>
    <col min="779" max="779" width="65.75" style="47" customWidth="1"/>
    <col min="780" max="1028" width="9" style="47"/>
    <col min="1029" max="1029" width="25.625" style="47" customWidth="1"/>
    <col min="1030" max="1030" width="10.625" style="47" customWidth="1"/>
    <col min="1031" max="1032" width="15.625" style="47" customWidth="1"/>
    <col min="1033" max="1034" width="10.625" style="47" customWidth="1"/>
    <col min="1035" max="1035" width="65.75" style="47" customWidth="1"/>
    <col min="1036" max="1284" width="9" style="47"/>
    <col min="1285" max="1285" width="25.625" style="47" customWidth="1"/>
    <col min="1286" max="1286" width="10.625" style="47" customWidth="1"/>
    <col min="1287" max="1288" width="15.625" style="47" customWidth="1"/>
    <col min="1289" max="1290" width="10.625" style="47" customWidth="1"/>
    <col min="1291" max="1291" width="65.75" style="47" customWidth="1"/>
    <col min="1292" max="1540" width="9" style="47"/>
    <col min="1541" max="1541" width="25.625" style="47" customWidth="1"/>
    <col min="1542" max="1542" width="10.625" style="47" customWidth="1"/>
    <col min="1543" max="1544" width="15.625" style="47" customWidth="1"/>
    <col min="1545" max="1546" width="10.625" style="47" customWidth="1"/>
    <col min="1547" max="1547" width="65.75" style="47" customWidth="1"/>
    <col min="1548" max="1796" width="9" style="47"/>
    <col min="1797" max="1797" width="25.625" style="47" customWidth="1"/>
    <col min="1798" max="1798" width="10.625" style="47" customWidth="1"/>
    <col min="1799" max="1800" width="15.625" style="47" customWidth="1"/>
    <col min="1801" max="1802" width="10.625" style="47" customWidth="1"/>
    <col min="1803" max="1803" width="65.75" style="47" customWidth="1"/>
    <col min="1804" max="2052" width="9" style="47"/>
    <col min="2053" max="2053" width="25.625" style="47" customWidth="1"/>
    <col min="2054" max="2054" width="10.625" style="47" customWidth="1"/>
    <col min="2055" max="2056" width="15.625" style="47" customWidth="1"/>
    <col min="2057" max="2058" width="10.625" style="47" customWidth="1"/>
    <col min="2059" max="2059" width="65.75" style="47" customWidth="1"/>
    <col min="2060" max="2308" width="9" style="47"/>
    <col min="2309" max="2309" width="25.625" style="47" customWidth="1"/>
    <col min="2310" max="2310" width="10.625" style="47" customWidth="1"/>
    <col min="2311" max="2312" width="15.625" style="47" customWidth="1"/>
    <col min="2313" max="2314" width="10.625" style="47" customWidth="1"/>
    <col min="2315" max="2315" width="65.75" style="47" customWidth="1"/>
    <col min="2316" max="2564" width="9" style="47"/>
    <col min="2565" max="2565" width="25.625" style="47" customWidth="1"/>
    <col min="2566" max="2566" width="10.625" style="47" customWidth="1"/>
    <col min="2567" max="2568" width="15.625" style="47" customWidth="1"/>
    <col min="2569" max="2570" width="10.625" style="47" customWidth="1"/>
    <col min="2571" max="2571" width="65.75" style="47" customWidth="1"/>
    <col min="2572" max="2820" width="9" style="47"/>
    <col min="2821" max="2821" width="25.625" style="47" customWidth="1"/>
    <col min="2822" max="2822" width="10.625" style="47" customWidth="1"/>
    <col min="2823" max="2824" width="15.625" style="47" customWidth="1"/>
    <col min="2825" max="2826" width="10.625" style="47" customWidth="1"/>
    <col min="2827" max="2827" width="65.75" style="47" customWidth="1"/>
    <col min="2828" max="3076" width="9" style="47"/>
    <col min="3077" max="3077" width="25.625" style="47" customWidth="1"/>
    <col min="3078" max="3078" width="10.625" style="47" customWidth="1"/>
    <col min="3079" max="3080" width="15.625" style="47" customWidth="1"/>
    <col min="3081" max="3082" width="10.625" style="47" customWidth="1"/>
    <col min="3083" max="3083" width="65.75" style="47" customWidth="1"/>
    <col min="3084" max="3332" width="9" style="47"/>
    <col min="3333" max="3333" width="25.625" style="47" customWidth="1"/>
    <col min="3334" max="3334" width="10.625" style="47" customWidth="1"/>
    <col min="3335" max="3336" width="15.625" style="47" customWidth="1"/>
    <col min="3337" max="3338" width="10.625" style="47" customWidth="1"/>
    <col min="3339" max="3339" width="65.75" style="47" customWidth="1"/>
    <col min="3340" max="3588" width="9" style="47"/>
    <col min="3589" max="3589" width="25.625" style="47" customWidth="1"/>
    <col min="3590" max="3590" width="10.625" style="47" customWidth="1"/>
    <col min="3591" max="3592" width="15.625" style="47" customWidth="1"/>
    <col min="3593" max="3594" width="10.625" style="47" customWidth="1"/>
    <col min="3595" max="3595" width="65.75" style="47" customWidth="1"/>
    <col min="3596" max="3844" width="9" style="47"/>
    <col min="3845" max="3845" width="25.625" style="47" customWidth="1"/>
    <col min="3846" max="3846" width="10.625" style="47" customWidth="1"/>
    <col min="3847" max="3848" width="15.625" style="47" customWidth="1"/>
    <col min="3849" max="3850" width="10.625" style="47" customWidth="1"/>
    <col min="3851" max="3851" width="65.75" style="47" customWidth="1"/>
    <col min="3852" max="4100" width="9" style="47"/>
    <col min="4101" max="4101" width="25.625" style="47" customWidth="1"/>
    <col min="4102" max="4102" width="10.625" style="47" customWidth="1"/>
    <col min="4103" max="4104" width="15.625" style="47" customWidth="1"/>
    <col min="4105" max="4106" width="10.625" style="47" customWidth="1"/>
    <col min="4107" max="4107" width="65.75" style="47" customWidth="1"/>
    <col min="4108" max="4356" width="9" style="47"/>
    <col min="4357" max="4357" width="25.625" style="47" customWidth="1"/>
    <col min="4358" max="4358" width="10.625" style="47" customWidth="1"/>
    <col min="4359" max="4360" width="15.625" style="47" customWidth="1"/>
    <col min="4361" max="4362" width="10.625" style="47" customWidth="1"/>
    <col min="4363" max="4363" width="65.75" style="47" customWidth="1"/>
    <col min="4364" max="4612" width="9" style="47"/>
    <col min="4613" max="4613" width="25.625" style="47" customWidth="1"/>
    <col min="4614" max="4614" width="10.625" style="47" customWidth="1"/>
    <col min="4615" max="4616" width="15.625" style="47" customWidth="1"/>
    <col min="4617" max="4618" width="10.625" style="47" customWidth="1"/>
    <col min="4619" max="4619" width="65.75" style="47" customWidth="1"/>
    <col min="4620" max="4868" width="9" style="47"/>
    <col min="4869" max="4869" width="25.625" style="47" customWidth="1"/>
    <col min="4870" max="4870" width="10.625" style="47" customWidth="1"/>
    <col min="4871" max="4872" width="15.625" style="47" customWidth="1"/>
    <col min="4873" max="4874" width="10.625" style="47" customWidth="1"/>
    <col min="4875" max="4875" width="65.75" style="47" customWidth="1"/>
    <col min="4876" max="5124" width="9" style="47"/>
    <col min="5125" max="5125" width="25.625" style="47" customWidth="1"/>
    <col min="5126" max="5126" width="10.625" style="47" customWidth="1"/>
    <col min="5127" max="5128" width="15.625" style="47" customWidth="1"/>
    <col min="5129" max="5130" width="10.625" style="47" customWidth="1"/>
    <col min="5131" max="5131" width="65.75" style="47" customWidth="1"/>
    <col min="5132" max="5380" width="9" style="47"/>
    <col min="5381" max="5381" width="25.625" style="47" customWidth="1"/>
    <col min="5382" max="5382" width="10.625" style="47" customWidth="1"/>
    <col min="5383" max="5384" width="15.625" style="47" customWidth="1"/>
    <col min="5385" max="5386" width="10.625" style="47" customWidth="1"/>
    <col min="5387" max="5387" width="65.75" style="47" customWidth="1"/>
    <col min="5388" max="5636" width="9" style="47"/>
    <col min="5637" max="5637" width="25.625" style="47" customWidth="1"/>
    <col min="5638" max="5638" width="10.625" style="47" customWidth="1"/>
    <col min="5639" max="5640" width="15.625" style="47" customWidth="1"/>
    <col min="5641" max="5642" width="10.625" style="47" customWidth="1"/>
    <col min="5643" max="5643" width="65.75" style="47" customWidth="1"/>
    <col min="5644" max="5892" width="9" style="47"/>
    <col min="5893" max="5893" width="25.625" style="47" customWidth="1"/>
    <col min="5894" max="5894" width="10.625" style="47" customWidth="1"/>
    <col min="5895" max="5896" width="15.625" style="47" customWidth="1"/>
    <col min="5897" max="5898" width="10.625" style="47" customWidth="1"/>
    <col min="5899" max="5899" width="65.75" style="47" customWidth="1"/>
    <col min="5900" max="6148" width="9" style="47"/>
    <col min="6149" max="6149" width="25.625" style="47" customWidth="1"/>
    <col min="6150" max="6150" width="10.625" style="47" customWidth="1"/>
    <col min="6151" max="6152" width="15.625" style="47" customWidth="1"/>
    <col min="6153" max="6154" width="10.625" style="47" customWidth="1"/>
    <col min="6155" max="6155" width="65.75" style="47" customWidth="1"/>
    <col min="6156" max="6404" width="9" style="47"/>
    <col min="6405" max="6405" width="25.625" style="47" customWidth="1"/>
    <col min="6406" max="6406" width="10.625" style="47" customWidth="1"/>
    <col min="6407" max="6408" width="15.625" style="47" customWidth="1"/>
    <col min="6409" max="6410" width="10.625" style="47" customWidth="1"/>
    <col min="6411" max="6411" width="65.75" style="47" customWidth="1"/>
    <col min="6412" max="6660" width="9" style="47"/>
    <col min="6661" max="6661" width="25.625" style="47" customWidth="1"/>
    <col min="6662" max="6662" width="10.625" style="47" customWidth="1"/>
    <col min="6663" max="6664" width="15.625" style="47" customWidth="1"/>
    <col min="6665" max="6666" width="10.625" style="47" customWidth="1"/>
    <col min="6667" max="6667" width="65.75" style="47" customWidth="1"/>
    <col min="6668" max="6916" width="9" style="47"/>
    <col min="6917" max="6917" width="25.625" style="47" customWidth="1"/>
    <col min="6918" max="6918" width="10.625" style="47" customWidth="1"/>
    <col min="6919" max="6920" width="15.625" style="47" customWidth="1"/>
    <col min="6921" max="6922" width="10.625" style="47" customWidth="1"/>
    <col min="6923" max="6923" width="65.75" style="47" customWidth="1"/>
    <col min="6924" max="7172" width="9" style="47"/>
    <col min="7173" max="7173" width="25.625" style="47" customWidth="1"/>
    <col min="7174" max="7174" width="10.625" style="47" customWidth="1"/>
    <col min="7175" max="7176" width="15.625" style="47" customWidth="1"/>
    <col min="7177" max="7178" width="10.625" style="47" customWidth="1"/>
    <col min="7179" max="7179" width="65.75" style="47" customWidth="1"/>
    <col min="7180" max="7428" width="9" style="47"/>
    <col min="7429" max="7429" width="25.625" style="47" customWidth="1"/>
    <col min="7430" max="7430" width="10.625" style="47" customWidth="1"/>
    <col min="7431" max="7432" width="15.625" style="47" customWidth="1"/>
    <col min="7433" max="7434" width="10.625" style="47" customWidth="1"/>
    <col min="7435" max="7435" width="65.75" style="47" customWidth="1"/>
    <col min="7436" max="7684" width="9" style="47"/>
    <col min="7685" max="7685" width="25.625" style="47" customWidth="1"/>
    <col min="7686" max="7686" width="10.625" style="47" customWidth="1"/>
    <col min="7687" max="7688" width="15.625" style="47" customWidth="1"/>
    <col min="7689" max="7690" width="10.625" style="47" customWidth="1"/>
    <col min="7691" max="7691" width="65.75" style="47" customWidth="1"/>
    <col min="7692" max="7940" width="9" style="47"/>
    <col min="7941" max="7941" width="25.625" style="47" customWidth="1"/>
    <col min="7942" max="7942" width="10.625" style="47" customWidth="1"/>
    <col min="7943" max="7944" width="15.625" style="47" customWidth="1"/>
    <col min="7945" max="7946" width="10.625" style="47" customWidth="1"/>
    <col min="7947" max="7947" width="65.75" style="47" customWidth="1"/>
    <col min="7948" max="8196" width="9" style="47"/>
    <col min="8197" max="8197" width="25.625" style="47" customWidth="1"/>
    <col min="8198" max="8198" width="10.625" style="47" customWidth="1"/>
    <col min="8199" max="8200" width="15.625" style="47" customWidth="1"/>
    <col min="8201" max="8202" width="10.625" style="47" customWidth="1"/>
    <col min="8203" max="8203" width="65.75" style="47" customWidth="1"/>
    <col min="8204" max="8452" width="9" style="47"/>
    <col min="8453" max="8453" width="25.625" style="47" customWidth="1"/>
    <col min="8454" max="8454" width="10.625" style="47" customWidth="1"/>
    <col min="8455" max="8456" width="15.625" style="47" customWidth="1"/>
    <col min="8457" max="8458" width="10.625" style="47" customWidth="1"/>
    <col min="8459" max="8459" width="65.75" style="47" customWidth="1"/>
    <col min="8460" max="8708" width="9" style="47"/>
    <col min="8709" max="8709" width="25.625" style="47" customWidth="1"/>
    <col min="8710" max="8710" width="10.625" style="47" customWidth="1"/>
    <col min="8711" max="8712" width="15.625" style="47" customWidth="1"/>
    <col min="8713" max="8714" width="10.625" style="47" customWidth="1"/>
    <col min="8715" max="8715" width="65.75" style="47" customWidth="1"/>
    <col min="8716" max="8964" width="9" style="47"/>
    <col min="8965" max="8965" width="25.625" style="47" customWidth="1"/>
    <col min="8966" max="8966" width="10.625" style="47" customWidth="1"/>
    <col min="8967" max="8968" width="15.625" style="47" customWidth="1"/>
    <col min="8969" max="8970" width="10.625" style="47" customWidth="1"/>
    <col min="8971" max="8971" width="65.75" style="47" customWidth="1"/>
    <col min="8972" max="9220" width="9" style="47"/>
    <col min="9221" max="9221" width="25.625" style="47" customWidth="1"/>
    <col min="9222" max="9222" width="10.625" style="47" customWidth="1"/>
    <col min="9223" max="9224" width="15.625" style="47" customWidth="1"/>
    <col min="9225" max="9226" width="10.625" style="47" customWidth="1"/>
    <col min="9227" max="9227" width="65.75" style="47" customWidth="1"/>
    <col min="9228" max="9476" width="9" style="47"/>
    <col min="9477" max="9477" width="25.625" style="47" customWidth="1"/>
    <col min="9478" max="9478" width="10.625" style="47" customWidth="1"/>
    <col min="9479" max="9480" width="15.625" style="47" customWidth="1"/>
    <col min="9481" max="9482" width="10.625" style="47" customWidth="1"/>
    <col min="9483" max="9483" width="65.75" style="47" customWidth="1"/>
    <col min="9484" max="9732" width="9" style="47"/>
    <col min="9733" max="9733" width="25.625" style="47" customWidth="1"/>
    <col min="9734" max="9734" width="10.625" style="47" customWidth="1"/>
    <col min="9735" max="9736" width="15.625" style="47" customWidth="1"/>
    <col min="9737" max="9738" width="10.625" style="47" customWidth="1"/>
    <col min="9739" max="9739" width="65.75" style="47" customWidth="1"/>
    <col min="9740" max="9988" width="9" style="47"/>
    <col min="9989" max="9989" width="25.625" style="47" customWidth="1"/>
    <col min="9990" max="9990" width="10.625" style="47" customWidth="1"/>
    <col min="9991" max="9992" width="15.625" style="47" customWidth="1"/>
    <col min="9993" max="9994" width="10.625" style="47" customWidth="1"/>
    <col min="9995" max="9995" width="65.75" style="47" customWidth="1"/>
    <col min="9996" max="10244" width="9" style="47"/>
    <col min="10245" max="10245" width="25.625" style="47" customWidth="1"/>
    <col min="10246" max="10246" width="10.625" style="47" customWidth="1"/>
    <col min="10247" max="10248" width="15.625" style="47" customWidth="1"/>
    <col min="10249" max="10250" width="10.625" style="47" customWidth="1"/>
    <col min="10251" max="10251" width="65.75" style="47" customWidth="1"/>
    <col min="10252" max="10500" width="9" style="47"/>
    <col min="10501" max="10501" width="25.625" style="47" customWidth="1"/>
    <col min="10502" max="10502" width="10.625" style="47" customWidth="1"/>
    <col min="10503" max="10504" width="15.625" style="47" customWidth="1"/>
    <col min="10505" max="10506" width="10.625" style="47" customWidth="1"/>
    <col min="10507" max="10507" width="65.75" style="47" customWidth="1"/>
    <col min="10508" max="10756" width="9" style="47"/>
    <col min="10757" max="10757" width="25.625" style="47" customWidth="1"/>
    <col min="10758" max="10758" width="10.625" style="47" customWidth="1"/>
    <col min="10759" max="10760" width="15.625" style="47" customWidth="1"/>
    <col min="10761" max="10762" width="10.625" style="47" customWidth="1"/>
    <col min="10763" max="10763" width="65.75" style="47" customWidth="1"/>
    <col min="10764" max="11012" width="9" style="47"/>
    <col min="11013" max="11013" width="25.625" style="47" customWidth="1"/>
    <col min="11014" max="11014" width="10.625" style="47" customWidth="1"/>
    <col min="11015" max="11016" width="15.625" style="47" customWidth="1"/>
    <col min="11017" max="11018" width="10.625" style="47" customWidth="1"/>
    <col min="11019" max="11019" width="65.75" style="47" customWidth="1"/>
    <col min="11020" max="11268" width="9" style="47"/>
    <col min="11269" max="11269" width="25.625" style="47" customWidth="1"/>
    <col min="11270" max="11270" width="10.625" style="47" customWidth="1"/>
    <col min="11271" max="11272" width="15.625" style="47" customWidth="1"/>
    <col min="11273" max="11274" width="10.625" style="47" customWidth="1"/>
    <col min="11275" max="11275" width="65.75" style="47" customWidth="1"/>
    <col min="11276" max="11524" width="9" style="47"/>
    <col min="11525" max="11525" width="25.625" style="47" customWidth="1"/>
    <col min="11526" max="11526" width="10.625" style="47" customWidth="1"/>
    <col min="11527" max="11528" width="15.625" style="47" customWidth="1"/>
    <col min="11529" max="11530" width="10.625" style="47" customWidth="1"/>
    <col min="11531" max="11531" width="65.75" style="47" customWidth="1"/>
    <col min="11532" max="11780" width="9" style="47"/>
    <col min="11781" max="11781" width="25.625" style="47" customWidth="1"/>
    <col min="11782" max="11782" width="10.625" style="47" customWidth="1"/>
    <col min="11783" max="11784" width="15.625" style="47" customWidth="1"/>
    <col min="11785" max="11786" width="10.625" style="47" customWidth="1"/>
    <col min="11787" max="11787" width="65.75" style="47" customWidth="1"/>
    <col min="11788" max="12036" width="9" style="47"/>
    <col min="12037" max="12037" width="25.625" style="47" customWidth="1"/>
    <col min="12038" max="12038" width="10.625" style="47" customWidth="1"/>
    <col min="12039" max="12040" width="15.625" style="47" customWidth="1"/>
    <col min="12041" max="12042" width="10.625" style="47" customWidth="1"/>
    <col min="12043" max="12043" width="65.75" style="47" customWidth="1"/>
    <col min="12044" max="12292" width="9" style="47"/>
    <col min="12293" max="12293" width="25.625" style="47" customWidth="1"/>
    <col min="12294" max="12294" width="10.625" style="47" customWidth="1"/>
    <col min="12295" max="12296" width="15.625" style="47" customWidth="1"/>
    <col min="12297" max="12298" width="10.625" style="47" customWidth="1"/>
    <col min="12299" max="12299" width="65.75" style="47" customWidth="1"/>
    <col min="12300" max="12548" width="9" style="47"/>
    <col min="12549" max="12549" width="25.625" style="47" customWidth="1"/>
    <col min="12550" max="12550" width="10.625" style="47" customWidth="1"/>
    <col min="12551" max="12552" width="15.625" style="47" customWidth="1"/>
    <col min="12553" max="12554" width="10.625" style="47" customWidth="1"/>
    <col min="12555" max="12555" width="65.75" style="47" customWidth="1"/>
    <col min="12556" max="12804" width="9" style="47"/>
    <col min="12805" max="12805" width="25.625" style="47" customWidth="1"/>
    <col min="12806" max="12806" width="10.625" style="47" customWidth="1"/>
    <col min="12807" max="12808" width="15.625" style="47" customWidth="1"/>
    <col min="12809" max="12810" width="10.625" style="47" customWidth="1"/>
    <col min="12811" max="12811" width="65.75" style="47" customWidth="1"/>
    <col min="12812" max="13060" width="9" style="47"/>
    <col min="13061" max="13061" width="25.625" style="47" customWidth="1"/>
    <col min="13062" max="13062" width="10.625" style="47" customWidth="1"/>
    <col min="13063" max="13064" width="15.625" style="47" customWidth="1"/>
    <col min="13065" max="13066" width="10.625" style="47" customWidth="1"/>
    <col min="13067" max="13067" width="65.75" style="47" customWidth="1"/>
    <col min="13068" max="13316" width="9" style="47"/>
    <col min="13317" max="13317" width="25.625" style="47" customWidth="1"/>
    <col min="13318" max="13318" width="10.625" style="47" customWidth="1"/>
    <col min="13319" max="13320" width="15.625" style="47" customWidth="1"/>
    <col min="13321" max="13322" width="10.625" style="47" customWidth="1"/>
    <col min="13323" max="13323" width="65.75" style="47" customWidth="1"/>
    <col min="13324" max="13572" width="9" style="47"/>
    <col min="13573" max="13573" width="25.625" style="47" customWidth="1"/>
    <col min="13574" max="13574" width="10.625" style="47" customWidth="1"/>
    <col min="13575" max="13576" width="15.625" style="47" customWidth="1"/>
    <col min="13577" max="13578" width="10.625" style="47" customWidth="1"/>
    <col min="13579" max="13579" width="65.75" style="47" customWidth="1"/>
    <col min="13580" max="13828" width="9" style="47"/>
    <col min="13829" max="13829" width="25.625" style="47" customWidth="1"/>
    <col min="13830" max="13830" width="10.625" style="47" customWidth="1"/>
    <col min="13831" max="13832" width="15.625" style="47" customWidth="1"/>
    <col min="13833" max="13834" width="10.625" style="47" customWidth="1"/>
    <col min="13835" max="13835" width="65.75" style="47" customWidth="1"/>
    <col min="13836" max="14084" width="9" style="47"/>
    <col min="14085" max="14085" width="25.625" style="47" customWidth="1"/>
    <col min="14086" max="14086" width="10.625" style="47" customWidth="1"/>
    <col min="14087" max="14088" width="15.625" style="47" customWidth="1"/>
    <col min="14089" max="14090" width="10.625" style="47" customWidth="1"/>
    <col min="14091" max="14091" width="65.75" style="47" customWidth="1"/>
    <col min="14092" max="14340" width="9" style="47"/>
    <col min="14341" max="14341" width="25.625" style="47" customWidth="1"/>
    <col min="14342" max="14342" width="10.625" style="47" customWidth="1"/>
    <col min="14343" max="14344" width="15.625" style="47" customWidth="1"/>
    <col min="14345" max="14346" width="10.625" style="47" customWidth="1"/>
    <col min="14347" max="14347" width="65.75" style="47" customWidth="1"/>
    <col min="14348" max="14596" width="9" style="47"/>
    <col min="14597" max="14597" width="25.625" style="47" customWidth="1"/>
    <col min="14598" max="14598" width="10.625" style="47" customWidth="1"/>
    <col min="14599" max="14600" width="15.625" style="47" customWidth="1"/>
    <col min="14601" max="14602" width="10.625" style="47" customWidth="1"/>
    <col min="14603" max="14603" width="65.75" style="47" customWidth="1"/>
    <col min="14604" max="14852" width="9" style="47"/>
    <col min="14853" max="14853" width="25.625" style="47" customWidth="1"/>
    <col min="14854" max="14854" width="10.625" style="47" customWidth="1"/>
    <col min="14855" max="14856" width="15.625" style="47" customWidth="1"/>
    <col min="14857" max="14858" width="10.625" style="47" customWidth="1"/>
    <col min="14859" max="14859" width="65.75" style="47" customWidth="1"/>
    <col min="14860" max="15108" width="9" style="47"/>
    <col min="15109" max="15109" width="25.625" style="47" customWidth="1"/>
    <col min="15110" max="15110" width="10.625" style="47" customWidth="1"/>
    <col min="15111" max="15112" width="15.625" style="47" customWidth="1"/>
    <col min="15113" max="15114" width="10.625" style="47" customWidth="1"/>
    <col min="15115" max="15115" width="65.75" style="47" customWidth="1"/>
    <col min="15116" max="15364" width="9" style="47"/>
    <col min="15365" max="15365" width="25.625" style="47" customWidth="1"/>
    <col min="15366" max="15366" width="10.625" style="47" customWidth="1"/>
    <col min="15367" max="15368" width="15.625" style="47" customWidth="1"/>
    <col min="15369" max="15370" width="10.625" style="47" customWidth="1"/>
    <col min="15371" max="15371" width="65.75" style="47" customWidth="1"/>
    <col min="15372" max="15620" width="9" style="47"/>
    <col min="15621" max="15621" width="25.625" style="47" customWidth="1"/>
    <col min="15622" max="15622" width="10.625" style="47" customWidth="1"/>
    <col min="15623" max="15624" width="15.625" style="47" customWidth="1"/>
    <col min="15625" max="15626" width="10.625" style="47" customWidth="1"/>
    <col min="15627" max="15627" width="65.75" style="47" customWidth="1"/>
    <col min="15628" max="15876" width="9" style="47"/>
    <col min="15877" max="15877" width="25.625" style="47" customWidth="1"/>
    <col min="15878" max="15878" width="10.625" style="47" customWidth="1"/>
    <col min="15879" max="15880" width="15.625" style="47" customWidth="1"/>
    <col min="15881" max="15882" width="10.625" style="47" customWidth="1"/>
    <col min="15883" max="15883" width="65.75" style="47" customWidth="1"/>
    <col min="15884" max="16132" width="9" style="47"/>
    <col min="16133" max="16133" width="25.625" style="47" customWidth="1"/>
    <col min="16134" max="16134" width="10.625" style="47" customWidth="1"/>
    <col min="16135" max="16136" width="15.625" style="47" customWidth="1"/>
    <col min="16137" max="16138" width="10.625" style="47" customWidth="1"/>
    <col min="16139" max="16139" width="65.75" style="47" customWidth="1"/>
    <col min="16140" max="16383" width="9" style="47"/>
    <col min="16384" max="16384" width="9" style="47" customWidth="1"/>
  </cols>
  <sheetData>
    <row r="1" spans="1:23" s="22" customFormat="1" ht="18" customHeight="1" x14ac:dyDescent="0.15">
      <c r="A1" s="20" t="s">
        <v>108</v>
      </c>
      <c r="B1" s="20" t="s">
        <v>109</v>
      </c>
      <c r="C1" s="21" t="s">
        <v>110</v>
      </c>
      <c r="D1" s="21" t="s">
        <v>111</v>
      </c>
      <c r="E1" s="21" t="s">
        <v>267</v>
      </c>
      <c r="F1" s="21" t="s">
        <v>112</v>
      </c>
      <c r="G1" s="21" t="s">
        <v>113</v>
      </c>
      <c r="H1" s="21" t="s">
        <v>114</v>
      </c>
      <c r="I1" s="21" t="s">
        <v>115</v>
      </c>
      <c r="J1" s="21" t="s">
        <v>116</v>
      </c>
      <c r="K1" s="21" t="s">
        <v>117</v>
      </c>
      <c r="L1" s="21" t="s">
        <v>118</v>
      </c>
      <c r="M1" s="21" t="s">
        <v>119</v>
      </c>
      <c r="N1" s="21" t="s">
        <v>120</v>
      </c>
      <c r="O1" s="21" t="s">
        <v>121</v>
      </c>
      <c r="P1" s="21" t="s">
        <v>122</v>
      </c>
      <c r="Q1" s="21" t="s">
        <v>123</v>
      </c>
      <c r="R1" s="21" t="s">
        <v>124</v>
      </c>
      <c r="S1" s="21" t="s">
        <v>125</v>
      </c>
      <c r="T1" s="21" t="s">
        <v>126</v>
      </c>
      <c r="U1" s="21" t="s">
        <v>127</v>
      </c>
      <c r="V1" s="21" t="s">
        <v>128</v>
      </c>
    </row>
    <row r="2" spans="1:23" s="29" customFormat="1" ht="27.95" customHeight="1" x14ac:dyDescent="0.15">
      <c r="A2" s="23">
        <v>2116010</v>
      </c>
      <c r="B2" s="23" t="s">
        <v>129</v>
      </c>
      <c r="C2" s="51" t="s">
        <v>130</v>
      </c>
      <c r="D2" s="51" t="s">
        <v>131</v>
      </c>
      <c r="E2" s="25" t="s">
        <v>132</v>
      </c>
      <c r="F2" s="24" t="s">
        <v>133</v>
      </c>
      <c r="G2" s="24" t="s">
        <v>134</v>
      </c>
      <c r="H2" s="26" t="s">
        <v>135</v>
      </c>
      <c r="I2" s="27" t="s">
        <v>136</v>
      </c>
      <c r="J2" s="27" t="s">
        <v>137</v>
      </c>
      <c r="K2" s="27" t="s">
        <v>138</v>
      </c>
      <c r="L2" s="28">
        <v>0.58333333333333337</v>
      </c>
      <c r="M2" s="28">
        <v>0.45833333333333331</v>
      </c>
      <c r="N2" s="56" t="s">
        <v>139</v>
      </c>
      <c r="O2" s="56" t="s">
        <v>137</v>
      </c>
      <c r="P2" s="56"/>
      <c r="Q2" s="27" t="s">
        <v>140</v>
      </c>
      <c r="R2" s="27" t="s">
        <v>141</v>
      </c>
      <c r="S2" s="27" t="s">
        <v>142</v>
      </c>
      <c r="T2" s="27" t="s">
        <v>143</v>
      </c>
      <c r="U2" s="24" t="s">
        <v>268</v>
      </c>
      <c r="V2" s="51" t="s">
        <v>144</v>
      </c>
    </row>
    <row r="3" spans="1:23" s="29" customFormat="1" ht="27.95" customHeight="1" x14ac:dyDescent="0.15">
      <c r="A3" s="23">
        <v>2163010</v>
      </c>
      <c r="B3" s="23" t="s">
        <v>129</v>
      </c>
      <c r="C3" s="51" t="s">
        <v>145</v>
      </c>
      <c r="D3" s="51" t="s">
        <v>146</v>
      </c>
      <c r="E3" s="25" t="s">
        <v>147</v>
      </c>
      <c r="F3" s="24" t="s">
        <v>148</v>
      </c>
      <c r="G3" s="24" t="s">
        <v>149</v>
      </c>
      <c r="H3" s="26" t="s">
        <v>135</v>
      </c>
      <c r="I3" s="27" t="s">
        <v>136</v>
      </c>
      <c r="J3" s="26" t="s">
        <v>151</v>
      </c>
      <c r="K3" s="26" t="s">
        <v>152</v>
      </c>
      <c r="L3" s="28">
        <v>0.625</v>
      </c>
      <c r="M3" s="28">
        <v>0.41666666666666669</v>
      </c>
      <c r="N3" s="56" t="s">
        <v>139</v>
      </c>
      <c r="O3" s="56" t="s">
        <v>138</v>
      </c>
      <c r="P3" s="56">
        <v>5</v>
      </c>
      <c r="Q3" s="27" t="s">
        <v>153</v>
      </c>
      <c r="R3" s="27" t="s">
        <v>143</v>
      </c>
      <c r="S3" s="27" t="s">
        <v>153</v>
      </c>
      <c r="T3" s="27" t="s">
        <v>143</v>
      </c>
      <c r="U3" s="30" t="s">
        <v>154</v>
      </c>
      <c r="V3" s="51" t="s">
        <v>155</v>
      </c>
    </row>
    <row r="4" spans="1:23" s="29" customFormat="1" ht="27.95" customHeight="1" x14ac:dyDescent="0.15">
      <c r="A4" s="192">
        <v>2330070</v>
      </c>
      <c r="B4" s="192" t="s">
        <v>156</v>
      </c>
      <c r="C4" s="194" t="s">
        <v>157</v>
      </c>
      <c r="D4" s="196" t="s">
        <v>158</v>
      </c>
      <c r="E4" s="198" t="s">
        <v>159</v>
      </c>
      <c r="F4" s="192" t="s">
        <v>160</v>
      </c>
      <c r="G4" s="192" t="s">
        <v>161</v>
      </c>
      <c r="H4" s="206" t="s">
        <v>162</v>
      </c>
      <c r="I4" s="206" t="s">
        <v>164</v>
      </c>
      <c r="J4" s="208" t="s">
        <v>165</v>
      </c>
      <c r="K4" s="208" t="s">
        <v>165</v>
      </c>
      <c r="L4" s="200">
        <v>0.625</v>
      </c>
      <c r="M4" s="200">
        <v>0.41666666666666669</v>
      </c>
      <c r="N4" s="56" t="s">
        <v>166</v>
      </c>
      <c r="O4" s="56" t="s">
        <v>167</v>
      </c>
      <c r="P4" s="56">
        <v>5</v>
      </c>
      <c r="Q4" s="202" t="s">
        <v>168</v>
      </c>
      <c r="R4" s="204" t="s">
        <v>169</v>
      </c>
      <c r="S4" s="202" t="s">
        <v>168</v>
      </c>
      <c r="T4" s="204" t="s">
        <v>170</v>
      </c>
      <c r="U4" s="214">
        <v>4000</v>
      </c>
      <c r="V4" s="210" t="s">
        <v>171</v>
      </c>
    </row>
    <row r="5" spans="1:23" s="29" customFormat="1" ht="27.95" customHeight="1" x14ac:dyDescent="0.15">
      <c r="A5" s="193"/>
      <c r="B5" s="193"/>
      <c r="C5" s="195"/>
      <c r="D5" s="197"/>
      <c r="E5" s="199"/>
      <c r="F5" s="193"/>
      <c r="G5" s="193"/>
      <c r="H5" s="207"/>
      <c r="I5" s="207"/>
      <c r="J5" s="209"/>
      <c r="K5" s="209"/>
      <c r="L5" s="201"/>
      <c r="M5" s="201"/>
      <c r="N5" s="56" t="s">
        <v>172</v>
      </c>
      <c r="O5" s="56" t="s">
        <v>173</v>
      </c>
      <c r="P5" s="56">
        <v>3</v>
      </c>
      <c r="Q5" s="203"/>
      <c r="R5" s="205"/>
      <c r="S5" s="203"/>
      <c r="T5" s="205"/>
      <c r="U5" s="215"/>
      <c r="V5" s="211"/>
    </row>
    <row r="6" spans="1:23" s="37" customFormat="1" ht="45" customHeight="1" x14ac:dyDescent="0.15">
      <c r="A6" s="31">
        <v>2334010</v>
      </c>
      <c r="B6" s="31" t="s">
        <v>156</v>
      </c>
      <c r="C6" s="53" t="s">
        <v>266</v>
      </c>
      <c r="D6" s="52" t="s">
        <v>174</v>
      </c>
      <c r="E6" s="25" t="s">
        <v>175</v>
      </c>
      <c r="F6" s="25" t="s">
        <v>176</v>
      </c>
      <c r="G6" s="25" t="s">
        <v>177</v>
      </c>
      <c r="H6" s="26" t="s">
        <v>162</v>
      </c>
      <c r="I6" s="26" t="s">
        <v>164</v>
      </c>
      <c r="J6" s="26" t="s">
        <v>178</v>
      </c>
      <c r="K6" s="36" t="s">
        <v>179</v>
      </c>
      <c r="L6" s="28">
        <v>0.625</v>
      </c>
      <c r="M6" s="28">
        <v>0.41666666666666669</v>
      </c>
      <c r="N6" s="56" t="s">
        <v>139</v>
      </c>
      <c r="O6" s="56" t="s">
        <v>180</v>
      </c>
      <c r="P6" s="56">
        <v>8</v>
      </c>
      <c r="Q6" s="33" t="s">
        <v>181</v>
      </c>
      <c r="R6" s="34" t="s">
        <v>182</v>
      </c>
      <c r="S6" s="33" t="s">
        <v>168</v>
      </c>
      <c r="T6" s="34" t="s">
        <v>183</v>
      </c>
      <c r="U6" s="30">
        <v>5000</v>
      </c>
      <c r="V6" s="55" t="s">
        <v>184</v>
      </c>
    </row>
    <row r="7" spans="1:23" s="29" customFormat="1" ht="27.95" customHeight="1" x14ac:dyDescent="0.15">
      <c r="A7" s="23">
        <v>2521030</v>
      </c>
      <c r="B7" s="23" t="s">
        <v>185</v>
      </c>
      <c r="C7" s="51" t="s">
        <v>186</v>
      </c>
      <c r="D7" s="51" t="s">
        <v>187</v>
      </c>
      <c r="E7" s="25" t="s">
        <v>188</v>
      </c>
      <c r="F7" s="24" t="s">
        <v>189</v>
      </c>
      <c r="G7" s="24" t="s">
        <v>190</v>
      </c>
      <c r="H7" s="26" t="s">
        <v>135</v>
      </c>
      <c r="I7" s="26" t="s">
        <v>191</v>
      </c>
      <c r="J7" s="27" t="s">
        <v>138</v>
      </c>
      <c r="K7" s="27" t="s">
        <v>137</v>
      </c>
      <c r="L7" s="38">
        <v>0.625</v>
      </c>
      <c r="M7" s="38">
        <v>0.41666666666666669</v>
      </c>
      <c r="N7" s="56" t="s">
        <v>139</v>
      </c>
      <c r="O7" s="56" t="s">
        <v>180</v>
      </c>
      <c r="P7" s="56">
        <v>6</v>
      </c>
      <c r="Q7" s="27" t="s">
        <v>140</v>
      </c>
      <c r="R7" s="34" t="s">
        <v>192</v>
      </c>
      <c r="S7" s="33" t="s">
        <v>193</v>
      </c>
      <c r="T7" s="34" t="s">
        <v>192</v>
      </c>
      <c r="U7" s="35">
        <v>1100</v>
      </c>
      <c r="V7" s="51" t="s">
        <v>194</v>
      </c>
    </row>
    <row r="8" spans="1:23" s="29" customFormat="1" ht="27.95" customHeight="1" x14ac:dyDescent="0.15">
      <c r="A8" s="39">
        <v>2525020</v>
      </c>
      <c r="B8" s="39" t="s">
        <v>185</v>
      </c>
      <c r="C8" s="53" t="s">
        <v>195</v>
      </c>
      <c r="D8" s="52" t="s">
        <v>196</v>
      </c>
      <c r="E8" s="25" t="s">
        <v>197</v>
      </c>
      <c r="F8" s="32" t="s">
        <v>198</v>
      </c>
      <c r="G8" s="39" t="s">
        <v>199</v>
      </c>
      <c r="H8" s="40" t="s">
        <v>265</v>
      </c>
      <c r="I8" s="26" t="s">
        <v>164</v>
      </c>
      <c r="J8" s="27" t="s">
        <v>165</v>
      </c>
      <c r="K8" s="27" t="s">
        <v>137</v>
      </c>
      <c r="L8" s="28">
        <v>0.625</v>
      </c>
      <c r="M8" s="28">
        <v>0.41666666666666669</v>
      </c>
      <c r="N8" s="56" t="s">
        <v>139</v>
      </c>
      <c r="O8" s="56" t="s">
        <v>180</v>
      </c>
      <c r="P8" s="56">
        <v>6</v>
      </c>
      <c r="Q8" s="27" t="s">
        <v>200</v>
      </c>
      <c r="R8" s="34" t="s">
        <v>192</v>
      </c>
      <c r="S8" s="33" t="s">
        <v>168</v>
      </c>
      <c r="T8" s="34" t="s">
        <v>143</v>
      </c>
      <c r="U8" s="35">
        <v>1100</v>
      </c>
      <c r="V8" s="51" t="s">
        <v>201</v>
      </c>
    </row>
    <row r="9" spans="1:23" s="29" customFormat="1" ht="27.95" customHeight="1" x14ac:dyDescent="0.15">
      <c r="A9" s="192">
        <v>2406010</v>
      </c>
      <c r="B9" s="192" t="s">
        <v>202</v>
      </c>
      <c r="C9" s="194" t="s">
        <v>203</v>
      </c>
      <c r="D9" s="196" t="s">
        <v>204</v>
      </c>
      <c r="E9" s="198" t="s">
        <v>205</v>
      </c>
      <c r="F9" s="192" t="s">
        <v>253</v>
      </c>
      <c r="G9" s="192" t="s">
        <v>206</v>
      </c>
      <c r="H9" s="212" t="s">
        <v>162</v>
      </c>
      <c r="I9" s="206" t="s">
        <v>191</v>
      </c>
      <c r="J9" s="208" t="s">
        <v>150</v>
      </c>
      <c r="K9" s="208" t="s">
        <v>254</v>
      </c>
      <c r="L9" s="200">
        <v>0.625</v>
      </c>
      <c r="M9" s="200">
        <v>0.41666666666666669</v>
      </c>
      <c r="N9" s="56" t="s">
        <v>166</v>
      </c>
      <c r="O9" s="56" t="s">
        <v>255</v>
      </c>
      <c r="P9" s="56">
        <v>7</v>
      </c>
      <c r="Q9" s="202" t="s">
        <v>200</v>
      </c>
      <c r="R9" s="204" t="s">
        <v>220</v>
      </c>
      <c r="S9" s="202" t="s">
        <v>256</v>
      </c>
      <c r="T9" s="204" t="s">
        <v>257</v>
      </c>
      <c r="U9" s="214">
        <v>2000</v>
      </c>
      <c r="V9" s="210" t="s">
        <v>207</v>
      </c>
    </row>
    <row r="10" spans="1:23" s="29" customFormat="1" ht="27.95" customHeight="1" x14ac:dyDescent="0.15">
      <c r="A10" s="193"/>
      <c r="B10" s="193"/>
      <c r="C10" s="195"/>
      <c r="D10" s="197"/>
      <c r="E10" s="199"/>
      <c r="F10" s="193"/>
      <c r="G10" s="193"/>
      <c r="H10" s="213"/>
      <c r="I10" s="207"/>
      <c r="J10" s="209"/>
      <c r="K10" s="209"/>
      <c r="L10" s="201"/>
      <c r="M10" s="201"/>
      <c r="N10" s="56" t="s">
        <v>172</v>
      </c>
      <c r="O10" s="56" t="s">
        <v>258</v>
      </c>
      <c r="P10" s="56">
        <v>2</v>
      </c>
      <c r="Q10" s="203"/>
      <c r="R10" s="205"/>
      <c r="S10" s="203"/>
      <c r="T10" s="205"/>
      <c r="U10" s="215"/>
      <c r="V10" s="211"/>
    </row>
    <row r="11" spans="1:23" s="29" customFormat="1" ht="27.95" customHeight="1" x14ac:dyDescent="0.15">
      <c r="A11" s="192">
        <v>2430030</v>
      </c>
      <c r="B11" s="192" t="s">
        <v>202</v>
      </c>
      <c r="C11" s="194" t="s">
        <v>208</v>
      </c>
      <c r="D11" s="196" t="s">
        <v>209</v>
      </c>
      <c r="E11" s="198" t="s">
        <v>210</v>
      </c>
      <c r="F11" s="192" t="s">
        <v>259</v>
      </c>
      <c r="G11" s="192" t="s">
        <v>211</v>
      </c>
      <c r="H11" s="212" t="s">
        <v>265</v>
      </c>
      <c r="I11" s="206" t="s">
        <v>260</v>
      </c>
      <c r="J11" s="208" t="s">
        <v>261</v>
      </c>
      <c r="K11" s="216" t="s">
        <v>213</v>
      </c>
      <c r="L11" s="200">
        <v>0.625</v>
      </c>
      <c r="M11" s="200">
        <v>0.41666666666666669</v>
      </c>
      <c r="N11" s="56" t="s">
        <v>166</v>
      </c>
      <c r="O11" s="56" t="s">
        <v>262</v>
      </c>
      <c r="P11" s="56">
        <v>5</v>
      </c>
      <c r="Q11" s="202" t="s">
        <v>263</v>
      </c>
      <c r="R11" s="204" t="s">
        <v>264</v>
      </c>
      <c r="S11" s="202" t="s">
        <v>200</v>
      </c>
      <c r="T11" s="204" t="s">
        <v>220</v>
      </c>
      <c r="U11" s="214">
        <v>2200</v>
      </c>
      <c r="V11" s="210" t="s">
        <v>214</v>
      </c>
    </row>
    <row r="12" spans="1:23" s="29" customFormat="1" ht="27.95" customHeight="1" x14ac:dyDescent="0.15">
      <c r="A12" s="193"/>
      <c r="B12" s="193"/>
      <c r="C12" s="195"/>
      <c r="D12" s="197"/>
      <c r="E12" s="199"/>
      <c r="F12" s="193"/>
      <c r="G12" s="193"/>
      <c r="H12" s="213"/>
      <c r="I12" s="207"/>
      <c r="J12" s="209"/>
      <c r="K12" s="209"/>
      <c r="L12" s="201"/>
      <c r="M12" s="201"/>
      <c r="N12" s="56" t="s">
        <v>172</v>
      </c>
      <c r="O12" s="56" t="s">
        <v>258</v>
      </c>
      <c r="P12" s="56">
        <v>2</v>
      </c>
      <c r="Q12" s="203"/>
      <c r="R12" s="205"/>
      <c r="S12" s="203"/>
      <c r="T12" s="205"/>
      <c r="U12" s="215"/>
      <c r="V12" s="211"/>
    </row>
    <row r="13" spans="1:23" s="37" customFormat="1" ht="27.95" customHeight="1" x14ac:dyDescent="0.15">
      <c r="A13" s="41">
        <v>2450020</v>
      </c>
      <c r="B13" s="41" t="s">
        <v>202</v>
      </c>
      <c r="C13" s="54" t="s">
        <v>215</v>
      </c>
      <c r="D13" s="44" t="s">
        <v>216</v>
      </c>
      <c r="E13" s="42" t="s">
        <v>217</v>
      </c>
      <c r="F13" s="33" t="s">
        <v>218</v>
      </c>
      <c r="G13" s="33" t="s">
        <v>219</v>
      </c>
      <c r="H13" s="40" t="s">
        <v>265</v>
      </c>
      <c r="I13" s="26" t="s">
        <v>212</v>
      </c>
      <c r="J13" s="27" t="s">
        <v>137</v>
      </c>
      <c r="K13" s="27" t="s">
        <v>165</v>
      </c>
      <c r="L13" s="28">
        <v>0.625</v>
      </c>
      <c r="M13" s="28">
        <v>0.41666666666666669</v>
      </c>
      <c r="N13" s="56" t="s">
        <v>139</v>
      </c>
      <c r="O13" s="56" t="s">
        <v>180</v>
      </c>
      <c r="P13" s="56">
        <v>6</v>
      </c>
      <c r="Q13" s="27" t="s">
        <v>153</v>
      </c>
      <c r="R13" s="27" t="s">
        <v>220</v>
      </c>
      <c r="S13" s="33" t="s">
        <v>168</v>
      </c>
      <c r="T13" s="34" t="s">
        <v>169</v>
      </c>
      <c r="U13" s="30" t="s">
        <v>221</v>
      </c>
      <c r="V13" s="55" t="s">
        <v>222</v>
      </c>
    </row>
    <row r="14" spans="1:23" s="29" customFormat="1" ht="27.95" customHeight="1" x14ac:dyDescent="0.15">
      <c r="A14" s="39">
        <v>2621220</v>
      </c>
      <c r="B14" s="39" t="s">
        <v>223</v>
      </c>
      <c r="C14" s="53" t="s">
        <v>224</v>
      </c>
      <c r="D14" s="52" t="s">
        <v>225</v>
      </c>
      <c r="E14" s="25" t="s">
        <v>226</v>
      </c>
      <c r="F14" s="25" t="s">
        <v>227</v>
      </c>
      <c r="G14" s="25" t="s">
        <v>228</v>
      </c>
      <c r="H14" s="31" t="s">
        <v>162</v>
      </c>
      <c r="I14" s="26" t="s">
        <v>212</v>
      </c>
      <c r="J14" s="27" t="s">
        <v>137</v>
      </c>
      <c r="K14" s="27" t="s">
        <v>138</v>
      </c>
      <c r="L14" s="28">
        <v>0.625</v>
      </c>
      <c r="M14" s="28">
        <v>0.41666666666666669</v>
      </c>
      <c r="N14" s="56" t="s">
        <v>139</v>
      </c>
      <c r="O14" s="56" t="s">
        <v>180</v>
      </c>
      <c r="P14" s="56">
        <v>5</v>
      </c>
      <c r="Q14" s="27" t="s">
        <v>142</v>
      </c>
      <c r="R14" s="27" t="s">
        <v>143</v>
      </c>
      <c r="S14" s="33" t="s">
        <v>168</v>
      </c>
      <c r="T14" s="34" t="s">
        <v>143</v>
      </c>
      <c r="U14" s="35">
        <v>1650</v>
      </c>
      <c r="V14" s="51" t="s">
        <v>229</v>
      </c>
    </row>
    <row r="15" spans="1:23" s="29" customFormat="1" ht="27.95" customHeight="1" x14ac:dyDescent="0.15">
      <c r="A15" s="39">
        <v>2631020</v>
      </c>
      <c r="B15" s="39" t="s">
        <v>223</v>
      </c>
      <c r="C15" s="53" t="s">
        <v>230</v>
      </c>
      <c r="D15" s="52" t="s">
        <v>231</v>
      </c>
      <c r="E15" s="25" t="s">
        <v>232</v>
      </c>
      <c r="F15" s="25" t="s">
        <v>233</v>
      </c>
      <c r="G15" s="25" t="s">
        <v>234</v>
      </c>
      <c r="H15" s="43" t="s">
        <v>162</v>
      </c>
      <c r="I15" s="43" t="s">
        <v>164</v>
      </c>
      <c r="J15" s="43" t="s">
        <v>165</v>
      </c>
      <c r="K15" s="27" t="s">
        <v>165</v>
      </c>
      <c r="L15" s="28">
        <v>0.625</v>
      </c>
      <c r="M15" s="28">
        <v>0.41666666666666669</v>
      </c>
      <c r="N15" s="56" t="s">
        <v>139</v>
      </c>
      <c r="O15" s="56" t="s">
        <v>165</v>
      </c>
      <c r="P15" s="56">
        <v>5</v>
      </c>
      <c r="Q15" s="27" t="s">
        <v>140</v>
      </c>
      <c r="R15" s="34" t="s">
        <v>169</v>
      </c>
      <c r="S15" s="27" t="s">
        <v>142</v>
      </c>
      <c r="T15" s="34" t="s">
        <v>143</v>
      </c>
      <c r="U15" s="35">
        <v>4000</v>
      </c>
      <c r="V15" s="55" t="s">
        <v>235</v>
      </c>
      <c r="W15" s="37"/>
    </row>
    <row r="16" spans="1:23" s="29" customFormat="1" ht="27.95" customHeight="1" x14ac:dyDescent="0.15">
      <c r="A16" s="33">
        <v>2702090</v>
      </c>
      <c r="B16" s="33" t="s">
        <v>236</v>
      </c>
      <c r="C16" s="54" t="s">
        <v>237</v>
      </c>
      <c r="D16" s="44" t="s">
        <v>238</v>
      </c>
      <c r="E16" s="42" t="s">
        <v>239</v>
      </c>
      <c r="F16" s="44" t="s">
        <v>240</v>
      </c>
      <c r="G16" s="44" t="s">
        <v>241</v>
      </c>
      <c r="H16" s="40" t="s">
        <v>135</v>
      </c>
      <c r="I16" s="27" t="s">
        <v>165</v>
      </c>
      <c r="J16" s="27" t="s">
        <v>165</v>
      </c>
      <c r="K16" s="27" t="s">
        <v>165</v>
      </c>
      <c r="L16" s="28">
        <v>0.625</v>
      </c>
      <c r="M16" s="28">
        <v>0.41666666666666669</v>
      </c>
      <c r="N16" s="56" t="s">
        <v>139</v>
      </c>
      <c r="O16" s="56" t="s">
        <v>165</v>
      </c>
      <c r="P16" s="56">
        <v>6</v>
      </c>
      <c r="Q16" s="27" t="s">
        <v>142</v>
      </c>
      <c r="R16" s="27" t="s">
        <v>242</v>
      </c>
      <c r="S16" s="27" t="s">
        <v>140</v>
      </c>
      <c r="T16" s="27" t="s">
        <v>242</v>
      </c>
      <c r="U16" s="35">
        <v>2000</v>
      </c>
      <c r="V16" s="51" t="s">
        <v>243</v>
      </c>
    </row>
    <row r="17" spans="1:22" s="37" customFormat="1" ht="27.95" customHeight="1" x14ac:dyDescent="0.15">
      <c r="A17" s="39">
        <v>2771010</v>
      </c>
      <c r="B17" s="39" t="s">
        <v>236</v>
      </c>
      <c r="C17" s="53" t="s">
        <v>244</v>
      </c>
      <c r="D17" s="52" t="s">
        <v>245</v>
      </c>
      <c r="E17" s="25" t="s">
        <v>246</v>
      </c>
      <c r="F17" s="25" t="s">
        <v>247</v>
      </c>
      <c r="G17" s="25" t="s">
        <v>248</v>
      </c>
      <c r="H17" s="45" t="s">
        <v>162</v>
      </c>
      <c r="I17" s="26" t="s">
        <v>249</v>
      </c>
      <c r="J17" s="27" t="s">
        <v>163</v>
      </c>
      <c r="K17" s="27" t="s">
        <v>165</v>
      </c>
      <c r="L17" s="46">
        <v>0.58333333333333337</v>
      </c>
      <c r="M17" s="46">
        <v>0.45833333333333331</v>
      </c>
      <c r="N17" s="56" t="s">
        <v>139</v>
      </c>
      <c r="O17" s="56" t="s">
        <v>180</v>
      </c>
      <c r="P17" s="56">
        <v>5</v>
      </c>
      <c r="Q17" s="27" t="s">
        <v>250</v>
      </c>
      <c r="R17" s="27" t="s">
        <v>143</v>
      </c>
      <c r="S17" s="27" t="s">
        <v>250</v>
      </c>
      <c r="T17" s="27" t="s">
        <v>143</v>
      </c>
      <c r="U17" s="30">
        <v>1650</v>
      </c>
      <c r="V17" s="55" t="s">
        <v>251</v>
      </c>
    </row>
    <row r="18" spans="1:22" x14ac:dyDescent="0.25">
      <c r="N18" s="49" t="s">
        <v>252</v>
      </c>
    </row>
    <row r="19" spans="1:22" x14ac:dyDescent="0.25">
      <c r="H19" s="50"/>
    </row>
  </sheetData>
  <autoFilter ref="A1:WVS17" xr:uid="{00000000-0009-0000-0000-000001000000}"/>
  <mergeCells count="57">
    <mergeCell ref="U11:U12"/>
    <mergeCell ref="V11:V12"/>
    <mergeCell ref="L11:L12"/>
    <mergeCell ref="M11:M12"/>
    <mergeCell ref="Q11:Q12"/>
    <mergeCell ref="R11:R12"/>
    <mergeCell ref="I11:I12"/>
    <mergeCell ref="J11:J12"/>
    <mergeCell ref="S11:S12"/>
    <mergeCell ref="T11:T12"/>
    <mergeCell ref="K11:K12"/>
    <mergeCell ref="T9:T10"/>
    <mergeCell ref="U9:U10"/>
    <mergeCell ref="V9:V10"/>
    <mergeCell ref="A11:A12"/>
    <mergeCell ref="B11:B12"/>
    <mergeCell ref="C11:C12"/>
    <mergeCell ref="D11:D12"/>
    <mergeCell ref="E11:E12"/>
    <mergeCell ref="F11:F12"/>
    <mergeCell ref="Q9:Q10"/>
    <mergeCell ref="R9:R10"/>
    <mergeCell ref="S9:S10"/>
    <mergeCell ref="A9:A10"/>
    <mergeCell ref="M9:M10"/>
    <mergeCell ref="G11:G12"/>
    <mergeCell ref="H11:H12"/>
    <mergeCell ref="V4:V5"/>
    <mergeCell ref="B9:B10"/>
    <mergeCell ref="C9:C10"/>
    <mergeCell ref="D9:D10"/>
    <mergeCell ref="E9:E10"/>
    <mergeCell ref="F9:F10"/>
    <mergeCell ref="G9:G10"/>
    <mergeCell ref="H9:H10"/>
    <mergeCell ref="I9:I10"/>
    <mergeCell ref="S4:S5"/>
    <mergeCell ref="T4:T5"/>
    <mergeCell ref="U4:U5"/>
    <mergeCell ref="J9:J10"/>
    <mergeCell ref="K9:K10"/>
    <mergeCell ref="L9:L10"/>
    <mergeCell ref="L4:L5"/>
    <mergeCell ref="M4:M5"/>
    <mergeCell ref="Q4:Q5"/>
    <mergeCell ref="R4:R5"/>
    <mergeCell ref="G4:G5"/>
    <mergeCell ref="H4:H5"/>
    <mergeCell ref="I4:I5"/>
    <mergeCell ref="J4:J5"/>
    <mergeCell ref="K4:K5"/>
    <mergeCell ref="F4:F5"/>
    <mergeCell ref="A4:A5"/>
    <mergeCell ref="B4:B5"/>
    <mergeCell ref="C4:C5"/>
    <mergeCell ref="D4:D5"/>
    <mergeCell ref="E4:E5"/>
  </mergeCells>
  <phoneticPr fontId="1"/>
  <dataValidations count="2">
    <dataValidation imeMode="on" allowBlank="1" showInputMessage="1" showErrorMessage="1" sqref="Q6:S17 Q2:S4" xr:uid="{00000000-0002-0000-0100-000000000000}"/>
    <dataValidation imeMode="off" allowBlank="1" showInputMessage="1" showErrorMessage="1" sqref="J13:K14 G8 I2:K2 D7:G7 T2:T3 I15:K16 U3:U4 I3 L7:M7 J17:M17 J4:K4 JH14:JO17 TD14:TK17 ACZ14:ADG17 AMV14:ANC17 AWR14:AWY17 BGN14:BGU17 BQJ14:BQQ17 CAF14:CAM17 CKB14:CKI17 CTX14:CUE17 DDT14:DEA17 DNP14:DNW17 DXL14:DXS17 EHH14:EHO17 ERD14:ERK17 FAZ14:FBG17 FKV14:FLC17 FUR14:FUY17 GEN14:GEU17 GOJ14:GOQ17 GYF14:GYM17 HIB14:HII17 HRX14:HSE17 IBT14:ICA17 ILP14:ILW17 IVL14:IVS17 JFH14:JFO17 JPD14:JPK17 JYZ14:JZG17 KIV14:KJC17 KSR14:KSY17 LCN14:LCU17 LMJ14:LMQ17 LWF14:LWM17 MGB14:MGI17 MPX14:MQE17 MZT14:NAA17 NJP14:NJW17 NTL14:NTS17 ODH14:ODO17 OND14:ONK17 OWZ14:OXG17 PGV14:PHC17 PQR14:PQY17 QAN14:QAU17 QKJ14:QKQ17 QUF14:QUM17 REB14:REI17 RNX14:ROE17 RXT14:RYA17 SHP14:SHW17 SRL14:SRS17 TBH14:TBO17 TLD14:TLK17 TUZ14:TVG17 UEV14:UFC17 UOR14:UOY17 UYN14:UYU17 VIJ14:VIQ17 VSF14:VSM17 WCB14:WCI17 WVT14:WWA17 WLX14:WME17 WVQ7:WWA12 WVQ13:WVZ13 WVQ14:WVS15 WLU7:WME12 WLU13:WMD13 WLU14:WLW15 WBY7:WCI12 WBY13:WCH13 WBY14:WCA15 VSC7:VSM12 VSC13:VSL13 VSC14:VSE15 VIG7:VIQ12 VIG13:VIP13 VIG14:VII15 UYK7:UYU12 UYK13:UYT13 UYK14:UYM15 UOO7:UOY12 UOO13:UOX13 UOO14:UOQ15 UES7:UFC12 UES13:UFB13 UES14:UEU15 TUW7:TVG12 TUW13:TVF13 TUW14:TUY15 TLA7:TLK12 TLA13:TLJ13 TLA14:TLC15 TBE7:TBO12 TBE13:TBN13 TBE14:TBG15 SRI7:SRS12 SRI13:SRR13 SRI14:SRK15 SHM7:SHW12 SHM13:SHV13 SHM14:SHO15 RXQ7:RYA12 RXQ13:RXZ13 RXQ14:RXS15 RNU7:ROE12 RNU13:ROD13 RNU14:RNW15 RDY7:REI12 RDY13:REH13 RDY14:REA15 QUC7:QUM12 QUC13:QUL13 QUC14:QUE15 QKG7:QKQ12 QKG13:QKP13 QKG14:QKI15 QAK7:QAU12 QAK13:QAT13 QAK14:QAM15 PQO7:PQY12 PQO13:PQX13 PQO14:PQQ15 PGS7:PHC12 PGS13:PHB13 PGS14:PGU15 OWW7:OXG12 OWW13:OXF13 OWW14:OWY15 ONA7:ONK12 ONA13:ONJ13 ONA14:ONC15 ODE7:ODO12 ODE13:ODN13 ODE14:ODG15 NTI7:NTS12 NTI13:NTR13 NTI14:NTK15 NJM7:NJW12 NJM13:NJV13 NJM14:NJO15 MZQ7:NAA12 MZQ13:MZZ13 MZQ14:MZS15 MPU7:MQE12 MPU13:MQD13 MPU14:MPW15 MFY7:MGI12 MFY13:MGH13 MFY14:MGA15 LWC7:LWM12 LWC13:LWL13 LWC14:LWE15 LMG7:LMQ12 LMG13:LMP13 LMG14:LMI15 LCK7:LCU12 LCK13:LCT13 LCK14:LCM15 KSO7:KSY12 KSO13:KSX13 KSO14:KSQ15 KIS7:KJC12 KIS13:KJB13 KIS14:KIU15 JYW7:JZG12 JYW13:JZF13 JYW14:JYY15 JPA7:JPK12 JPA13:JPJ13 JPA14:JPC15 JFE7:JFO12 JFE13:JFN13 JFE14:JFG15 IVI7:IVS12 IVI13:IVR13 IVI14:IVK15 ILM7:ILW12 ILM13:ILV13 ILM14:ILO15 IBQ7:ICA12 IBQ13:IBZ13 IBQ14:IBS15 HRU7:HSE12 HRU13:HSD13 HRU14:HRW15 HHY7:HII12 HHY13:HIH13 HHY14:HIA15 GYC7:GYM12 GYC13:GYL13 GYC14:GYE15 GOG7:GOQ12 GOG13:GOP13 GOG14:GOI15 GEK7:GEU12 GEK13:GET13 GEK14:GEM15 FUO7:FUY12 FUO13:FUX13 FUO14:FUQ15 FKS7:FLC12 FKS13:FLB13 FKS14:FKU15 FAW7:FBG12 FAW13:FBF13 FAW14:FAY15 ERA7:ERK12 ERA13:ERJ13 ERA14:ERC15 EHE7:EHO12 EHE13:EHN13 EHE14:EHG15 DXI7:DXS12 DXI13:DXR13 DXI14:DXK15 DNM7:DNW12 DNM13:DNV13 DNM14:DNO15 DDQ7:DEA12 DDQ13:DDZ13 DDQ14:DDS15 CTU7:CUE12 CTU13:CUD13 CTU14:CTW15 CJY7:CKI12 CJY13:CKH13 CJY14:CKA15 CAC7:CAM12 CAC13:CAL13 CAC14:CAE15 BQG7:BQQ12 BQG13:BQP13 BQG14:BQI15 BGK7:BGU12 BGK13:BGT13 BGK14:BGM15 AWO7:AWY12 AWO13:AWX13 AWO14:AWQ15 AMS7:ANC12 AMS13:ANB13 AMS14:AMU15 ACW7:ADG12 ACW13:ADF13 ACW14:ACY15 TA7:TK12 TA13:TJ13 TA14:TC15 JE7:JO12 JE13:JN13 JE14:JG15 UEO7:UEO15 TUS7:TUS15 TKW7:TKW15 TBA7:TBA15 SRE7:SRE15 SHI7:SHI15 RXM7:RXM15 RNQ7:RNQ15 RDU7:RDU15 QTY7:QTY15 QKC7:QKC15 QAG7:QAG15 PQK7:PQK15 PGO7:PGO15 OWS7:OWS15 OMW7:OMW15 ODA7:ODA15 NTE7:NTE15 NJI7:NJI15 MZM7:MZM15 MPQ7:MPQ15 MFU7:MFU15 LVY7:LVY15 LMC7:LMC15 LCG7:LCG15 KSK7:KSK15 KIO7:KIO15 JYS7:JYS15 JOW7:JOW15 JFA7:JFA15 IVE7:IVE15 ILI7:ILI15 IBM7:IBM15 HRQ7:HRQ15 HHU7:HHU15 GXY7:GXY15 GOC7:GOC15 GEG7:GEG15 FUK7:FUK15 FKO7:FKO15 FAS7:FAS15 EQW7:EQW15 EHA7:EHA15 DXE7:DXE15 DNI7:DNI15 DDM7:DDM15 CTQ7:CTQ15 CJU7:CJU15 BZY7:BZY15 BQC7:BQC15 BGG7:BGG15 AWK7:AWK15 AMO7:AMO15 ACS7:ACS15 SW7:SW15 JA7:JA15 WVO7:WVO15 WLS7:WLS15 WBW7:WBW15 VSA7:VSA15 VIE7:VIE15 UYI7:UYI15 UOM7:UOM15 UEQ7:UEQ15 TUU7:TUU15 TKY7:TKY15 TBC7:TBC15 SRG7:SRG15 SHK7:SHK15 RXO7:RXO15 RNS7:RNS15 RDW7:RDW15 QUA7:QUA15 QKE7:QKE15 QAI7:QAI15 PQM7:PQM15 PGQ7:PGQ15 OWU7:OWU15 OMY7:OMY15 ODC7:ODC15 NTG7:NTG15 NJK7:NJK15 MZO7:MZO15 MPS7:MPS15 MFW7:MFW15 LWA7:LWA15 LME7:LME15 LCI7:LCI15 KSM7:KSM15 KIQ7:KIQ15 JYU7:JYU15 JOY7:JOY15 JFC7:JFC15 IVG7:IVG15 ILK7:ILK15 IBO7:IBO15 HRS7:HRS15 HHW7:HHW15 GYA7:GYA15 GOE7:GOE15 GEI7:GEI15 FUM7:FUM15 FKQ7:FKQ15 FAU7:FAU15 EQY7:EQY15 EHC7:EHC15 DXG7:DXG15 DNK7:DNK15 DDO7:DDO15 CTS7:CTS15 CJW7:CJW15 CAA7:CAA15 BQE7:BQE15 BGI7:BGI15 AWM7:AWM15 AMQ7:AMQ15 ACU7:ACU15 SY7:SY15 JC7:JC15 WVM7:WVM15 WLQ7:WLQ15 WBU7:WBU15 VRY7:VRY15 VIC7:VIC15 UYG7:UYG15 UOK7:UOK15 U6:U17 T11:T12 J7:K10 T7 T15 T17 D9:G15 H7:H9 H11 H13:H17" xr:uid="{00000000-0002-0000-0100-000001000000}"/>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M26"/>
  <sheetViews>
    <sheetView workbookViewId="0">
      <pane xSplit="3" ySplit="1" topLeftCell="D2" activePane="bottomRight" state="frozen"/>
      <selection activeCell="D25" sqref="D25"/>
      <selection pane="topRight" activeCell="D25" sqref="D25"/>
      <selection pane="bottomLeft" activeCell="D25" sqref="D25"/>
      <selection pane="bottomRight" activeCell="E9" sqref="E9"/>
    </sheetView>
  </sheetViews>
  <sheetFormatPr defaultRowHeight="13.5" x14ac:dyDescent="0.15"/>
  <cols>
    <col min="2" max="2" width="20.625" customWidth="1"/>
    <col min="4" max="4" width="10.625" customWidth="1"/>
    <col min="5" max="5" width="25.625" customWidth="1"/>
    <col min="6" max="7" width="10.625" customWidth="1"/>
    <col min="9" max="9" width="15.625" hidden="1" customWidth="1"/>
    <col min="10" max="11" width="0" hidden="1" customWidth="1"/>
    <col min="12" max="12" width="50.625" customWidth="1"/>
  </cols>
  <sheetData>
    <row r="1" spans="1:247" ht="18" customHeight="1" x14ac:dyDescent="0.15">
      <c r="A1" s="1" t="s">
        <v>1</v>
      </c>
      <c r="B1" s="2" t="s">
        <v>2</v>
      </c>
      <c r="C1" s="3" t="s">
        <v>3</v>
      </c>
      <c r="D1" s="3" t="s">
        <v>4</v>
      </c>
      <c r="E1" s="3" t="s">
        <v>99</v>
      </c>
      <c r="F1" s="1" t="s">
        <v>5</v>
      </c>
      <c r="G1" s="4" t="s">
        <v>100</v>
      </c>
      <c r="H1" s="3" t="s">
        <v>6</v>
      </c>
      <c r="I1" s="4" t="s">
        <v>7</v>
      </c>
      <c r="J1" s="3" t="s">
        <v>8</v>
      </c>
      <c r="K1" s="4" t="s">
        <v>9</v>
      </c>
      <c r="L1" s="4" t="s">
        <v>10</v>
      </c>
      <c r="M1" s="217" t="s">
        <v>11</v>
      </c>
      <c r="N1" s="217"/>
      <c r="O1" s="217" t="s">
        <v>12</v>
      </c>
      <c r="P1" s="217"/>
      <c r="Q1" s="217" t="s">
        <v>13</v>
      </c>
      <c r="R1" s="217"/>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row>
    <row r="2" spans="1:247" ht="18" customHeight="1" x14ac:dyDescent="0.15">
      <c r="A2" s="6">
        <v>1811</v>
      </c>
      <c r="B2" s="7" t="s">
        <v>14</v>
      </c>
      <c r="C2" s="8" t="s">
        <v>15</v>
      </c>
      <c r="D2" s="8" t="s">
        <v>101</v>
      </c>
      <c r="E2" s="8"/>
      <c r="F2" s="9" t="s">
        <v>16</v>
      </c>
      <c r="G2" s="9" t="s">
        <v>17</v>
      </c>
      <c r="H2" s="8" t="s">
        <v>18</v>
      </c>
      <c r="I2" s="10" t="s">
        <v>19</v>
      </c>
      <c r="J2" s="11" t="s">
        <v>20</v>
      </c>
      <c r="K2" s="9">
        <v>7</v>
      </c>
      <c r="L2" s="12" t="str">
        <f t="shared" ref="L2:L13" si="0">+I2&amp;"　"&amp;J2&amp;K2&amp;"F"</f>
        <v>北海道札幌市中央区南1条東1丁目3　パークイースト札幌7F</v>
      </c>
      <c r="M2" s="9" t="s">
        <v>21</v>
      </c>
      <c r="N2" s="9" t="s">
        <v>22</v>
      </c>
      <c r="O2" s="13" t="s">
        <v>23</v>
      </c>
      <c r="P2" s="13" t="s">
        <v>23</v>
      </c>
      <c r="Q2" s="13" t="s">
        <v>23</v>
      </c>
      <c r="R2" s="13" t="s">
        <v>23</v>
      </c>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row>
    <row r="3" spans="1:247" ht="18" customHeight="1" x14ac:dyDescent="0.15">
      <c r="A3" s="6">
        <v>1812</v>
      </c>
      <c r="B3" s="7" t="s">
        <v>0</v>
      </c>
      <c r="C3" s="8" t="s">
        <v>24</v>
      </c>
      <c r="D3" s="8" t="s">
        <v>102</v>
      </c>
      <c r="E3" s="19" t="s">
        <v>103</v>
      </c>
      <c r="F3" s="9" t="s">
        <v>25</v>
      </c>
      <c r="G3" s="9" t="s">
        <v>26</v>
      </c>
      <c r="H3" s="8" t="s">
        <v>27</v>
      </c>
      <c r="I3" s="10" t="s">
        <v>28</v>
      </c>
      <c r="J3" s="11" t="s">
        <v>29</v>
      </c>
      <c r="K3" s="9">
        <v>2</v>
      </c>
      <c r="L3" s="12" t="str">
        <f t="shared" si="0"/>
        <v>宮城県仙台市青葉区中央1-6-18　山一仙台中央ビル2F</v>
      </c>
      <c r="M3" s="9" t="s">
        <v>21</v>
      </c>
      <c r="N3" s="9" t="s">
        <v>22</v>
      </c>
      <c r="O3" s="13" t="s">
        <v>23</v>
      </c>
      <c r="P3" s="13" t="s">
        <v>23</v>
      </c>
      <c r="Q3" s="13" t="s">
        <v>23</v>
      </c>
      <c r="R3" s="13" t="s">
        <v>23</v>
      </c>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row>
    <row r="4" spans="1:247" ht="18" customHeight="1" x14ac:dyDescent="0.15">
      <c r="A4" s="6">
        <v>1813</v>
      </c>
      <c r="B4" s="7" t="s">
        <v>30</v>
      </c>
      <c r="C4" s="8" t="s">
        <v>31</v>
      </c>
      <c r="D4" s="8" t="s">
        <v>32</v>
      </c>
      <c r="E4" s="8"/>
      <c r="F4" s="9" t="s">
        <v>33</v>
      </c>
      <c r="G4" s="9" t="s">
        <v>34</v>
      </c>
      <c r="H4" s="8" t="s">
        <v>35</v>
      </c>
      <c r="I4" s="10" t="s">
        <v>36</v>
      </c>
      <c r="J4" s="11" t="s">
        <v>37</v>
      </c>
      <c r="K4" s="9">
        <v>18</v>
      </c>
      <c r="L4" s="12" t="str">
        <f t="shared" si="0"/>
        <v>東京都墨田区押上1丁目1番2号　東京スカイツリーイーストタワー18F</v>
      </c>
      <c r="M4" s="9" t="s">
        <v>38</v>
      </c>
      <c r="N4" s="9" t="s">
        <v>22</v>
      </c>
      <c r="O4" s="13" t="s">
        <v>23</v>
      </c>
      <c r="P4" s="13" t="s">
        <v>23</v>
      </c>
      <c r="Q4" s="13" t="s">
        <v>23</v>
      </c>
      <c r="R4" s="13" t="s">
        <v>23</v>
      </c>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row>
    <row r="5" spans="1:247" ht="18" customHeight="1" x14ac:dyDescent="0.15">
      <c r="A5" s="6">
        <v>1814</v>
      </c>
      <c r="B5" s="7" t="s">
        <v>39</v>
      </c>
      <c r="C5" s="8" t="s">
        <v>40</v>
      </c>
      <c r="D5" s="8" t="s">
        <v>104</v>
      </c>
      <c r="E5" s="8"/>
      <c r="F5" s="9" t="s">
        <v>41</v>
      </c>
      <c r="G5" s="9" t="s">
        <v>42</v>
      </c>
      <c r="H5" s="8" t="s">
        <v>43</v>
      </c>
      <c r="I5" s="10" t="s">
        <v>44</v>
      </c>
      <c r="J5" s="11" t="s">
        <v>45</v>
      </c>
      <c r="K5" s="9">
        <v>6</v>
      </c>
      <c r="L5" s="12" t="str">
        <f t="shared" si="0"/>
        <v>静岡県熱海市田原本町9-1　熱海第一ビル6F</v>
      </c>
      <c r="M5" s="9" t="s">
        <v>21</v>
      </c>
      <c r="N5" s="9"/>
      <c r="O5" s="13"/>
      <c r="P5" s="13"/>
      <c r="Q5" s="13"/>
      <c r="R5" s="13"/>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row>
    <row r="6" spans="1:247" ht="18" customHeight="1" x14ac:dyDescent="0.15">
      <c r="A6" s="6">
        <v>1815</v>
      </c>
      <c r="B6" s="7" t="s">
        <v>46</v>
      </c>
      <c r="C6" s="8" t="s">
        <v>47</v>
      </c>
      <c r="D6" s="8" t="s">
        <v>104</v>
      </c>
      <c r="E6" s="8"/>
      <c r="F6" s="9" t="s">
        <v>105</v>
      </c>
      <c r="G6" s="9" t="s">
        <v>48</v>
      </c>
      <c r="H6" s="8" t="s">
        <v>49</v>
      </c>
      <c r="I6" s="10" t="s">
        <v>50</v>
      </c>
      <c r="J6" s="11" t="s">
        <v>51</v>
      </c>
      <c r="K6" s="9">
        <v>11</v>
      </c>
      <c r="L6" s="12" t="str">
        <f t="shared" si="0"/>
        <v>愛知県名古屋市中区丸の内2丁目18番25号　丸の内ＫＳビル11F</v>
      </c>
      <c r="M6" s="9" t="s">
        <v>21</v>
      </c>
      <c r="N6" s="9" t="s">
        <v>22</v>
      </c>
      <c r="O6" s="13" t="s">
        <v>23</v>
      </c>
      <c r="P6" s="13" t="s">
        <v>23</v>
      </c>
      <c r="Q6" s="13" t="s">
        <v>23</v>
      </c>
      <c r="R6" s="13" t="s">
        <v>23</v>
      </c>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row>
    <row r="7" spans="1:247" ht="18" customHeight="1" x14ac:dyDescent="0.15">
      <c r="A7" s="6">
        <v>1816</v>
      </c>
      <c r="B7" s="14" t="s">
        <v>52</v>
      </c>
      <c r="C7" s="8" t="s">
        <v>53</v>
      </c>
      <c r="D7" s="8" t="s">
        <v>32</v>
      </c>
      <c r="E7" s="8"/>
      <c r="F7" s="9" t="s">
        <v>54</v>
      </c>
      <c r="G7" s="9" t="s">
        <v>55</v>
      </c>
      <c r="H7" s="8" t="s">
        <v>106</v>
      </c>
      <c r="I7" s="10" t="s">
        <v>56</v>
      </c>
      <c r="J7" s="11" t="s">
        <v>57</v>
      </c>
      <c r="K7" s="9">
        <v>6</v>
      </c>
      <c r="L7" s="12" t="str">
        <f t="shared" si="0"/>
        <v>長野県長野市南千歳1丁目10-6　藤栄ビル6F</v>
      </c>
      <c r="M7" s="9" t="s">
        <v>21</v>
      </c>
      <c r="N7" s="9" t="s">
        <v>22</v>
      </c>
      <c r="O7" s="13" t="s">
        <v>23</v>
      </c>
      <c r="P7" s="13" t="s">
        <v>23</v>
      </c>
      <c r="Q7" s="13" t="s">
        <v>23</v>
      </c>
      <c r="R7" s="13" t="s">
        <v>23</v>
      </c>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row>
    <row r="8" spans="1:247" ht="18" customHeight="1" x14ac:dyDescent="0.15">
      <c r="A8" s="6">
        <v>1817</v>
      </c>
      <c r="B8" s="14" t="s">
        <v>58</v>
      </c>
      <c r="C8" s="15" t="s">
        <v>59</v>
      </c>
      <c r="D8" s="8" t="s">
        <v>32</v>
      </c>
      <c r="E8" s="8"/>
      <c r="F8" s="9" t="s">
        <v>60</v>
      </c>
      <c r="G8" s="9" t="s">
        <v>61</v>
      </c>
      <c r="H8" s="8" t="s">
        <v>62</v>
      </c>
      <c r="I8" s="10" t="s">
        <v>63</v>
      </c>
      <c r="J8" s="11" t="s">
        <v>64</v>
      </c>
      <c r="K8" s="9">
        <v>4</v>
      </c>
      <c r="L8" s="12" t="str">
        <f t="shared" si="0"/>
        <v>石川県金沢市西念1-1-3　コンフィデンス金沢4F</v>
      </c>
      <c r="M8" s="9" t="s">
        <v>21</v>
      </c>
      <c r="N8" s="9" t="s">
        <v>22</v>
      </c>
      <c r="O8" s="13" t="s">
        <v>23</v>
      </c>
      <c r="P8" s="13" t="s">
        <v>23</v>
      </c>
      <c r="Q8" s="13" t="s">
        <v>23</v>
      </c>
      <c r="R8" s="13" t="s">
        <v>23</v>
      </c>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row>
    <row r="9" spans="1:247" ht="18" customHeight="1" x14ac:dyDescent="0.15">
      <c r="A9" s="6">
        <v>1818</v>
      </c>
      <c r="B9" s="7" t="s">
        <v>65</v>
      </c>
      <c r="C9" s="8" t="s">
        <v>66</v>
      </c>
      <c r="D9" s="8" t="s">
        <v>32</v>
      </c>
      <c r="E9" s="8"/>
      <c r="F9" s="9" t="s">
        <v>67</v>
      </c>
      <c r="G9" s="9" t="s">
        <v>68</v>
      </c>
      <c r="H9" s="16" t="s">
        <v>69</v>
      </c>
      <c r="I9" s="17" t="s">
        <v>70</v>
      </c>
      <c r="J9" s="11" t="s">
        <v>71</v>
      </c>
      <c r="K9" s="6">
        <v>6</v>
      </c>
      <c r="L9" s="12" t="str">
        <f t="shared" si="0"/>
        <v>大阪府大阪市北区堂島浜二丁目2番28号　堂島アクシスビル6F</v>
      </c>
      <c r="M9" s="9" t="s">
        <v>21</v>
      </c>
      <c r="N9" s="9" t="s">
        <v>22</v>
      </c>
      <c r="O9" s="18" t="s">
        <v>23</v>
      </c>
      <c r="P9" s="18" t="s">
        <v>23</v>
      </c>
      <c r="Q9" s="18" t="s">
        <v>23</v>
      </c>
      <c r="R9" s="18" t="s">
        <v>23</v>
      </c>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row>
    <row r="10" spans="1:247" ht="18" customHeight="1" x14ac:dyDescent="0.15">
      <c r="A10" s="6">
        <v>1819</v>
      </c>
      <c r="B10" s="14" t="s">
        <v>72</v>
      </c>
      <c r="C10" s="8" t="s">
        <v>73</v>
      </c>
      <c r="D10" s="8" t="s">
        <v>32</v>
      </c>
      <c r="E10" s="8"/>
      <c r="F10" s="9" t="s">
        <v>74</v>
      </c>
      <c r="G10" s="9" t="s">
        <v>75</v>
      </c>
      <c r="H10" s="16" t="s">
        <v>76</v>
      </c>
      <c r="I10" s="10" t="s">
        <v>77</v>
      </c>
      <c r="J10" s="11" t="s">
        <v>78</v>
      </c>
      <c r="K10" s="6">
        <v>8</v>
      </c>
      <c r="L10" s="12" t="str">
        <f t="shared" si="0"/>
        <v>京都市下京区五条通新町東入東錺屋町186　ヤサカ五条ビル8F</v>
      </c>
      <c r="M10" s="9" t="s">
        <v>21</v>
      </c>
      <c r="N10" s="9" t="s">
        <v>22</v>
      </c>
      <c r="O10" s="18" t="s">
        <v>23</v>
      </c>
      <c r="P10" s="18" t="s">
        <v>23</v>
      </c>
      <c r="Q10" s="18" t="s">
        <v>23</v>
      </c>
      <c r="R10" s="18" t="s">
        <v>23</v>
      </c>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row>
    <row r="11" spans="1:247" ht="18" customHeight="1" x14ac:dyDescent="0.15">
      <c r="A11" s="6">
        <v>1820</v>
      </c>
      <c r="B11" s="7" t="s">
        <v>79</v>
      </c>
      <c r="C11" s="8" t="s">
        <v>80</v>
      </c>
      <c r="D11" s="8" t="s">
        <v>32</v>
      </c>
      <c r="E11" s="8"/>
      <c r="F11" s="9" t="s">
        <v>81</v>
      </c>
      <c r="G11" s="9" t="s">
        <v>82</v>
      </c>
      <c r="H11" s="16" t="s">
        <v>83</v>
      </c>
      <c r="I11" s="17" t="s">
        <v>84</v>
      </c>
      <c r="J11" s="11" t="s">
        <v>85</v>
      </c>
      <c r="K11" s="6">
        <v>6</v>
      </c>
      <c r="L11" s="12" t="str">
        <f t="shared" si="0"/>
        <v>広島県広島市中区本通6-11　明治安田生命広島本通ビル6F</v>
      </c>
      <c r="M11" s="9" t="s">
        <v>21</v>
      </c>
      <c r="N11" s="9" t="s">
        <v>22</v>
      </c>
      <c r="O11" s="18" t="s">
        <v>23</v>
      </c>
      <c r="P11" s="18" t="s">
        <v>23</v>
      </c>
      <c r="Q11" s="18" t="s">
        <v>23</v>
      </c>
      <c r="R11" s="18" t="s">
        <v>23</v>
      </c>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row>
    <row r="12" spans="1:247" ht="18" customHeight="1" x14ac:dyDescent="0.15">
      <c r="A12" s="6">
        <v>1822</v>
      </c>
      <c r="B12" s="7" t="s">
        <v>86</v>
      </c>
      <c r="C12" s="8" t="s">
        <v>87</v>
      </c>
      <c r="D12" s="8" t="s">
        <v>32</v>
      </c>
      <c r="E12" s="8"/>
      <c r="F12" s="9" t="s">
        <v>88</v>
      </c>
      <c r="G12" s="9" t="s">
        <v>89</v>
      </c>
      <c r="H12" s="16" t="s">
        <v>90</v>
      </c>
      <c r="I12" s="17" t="s">
        <v>91</v>
      </c>
      <c r="J12" s="11" t="s">
        <v>92</v>
      </c>
      <c r="K12" s="6">
        <v>4</v>
      </c>
      <c r="L12" s="12" t="str">
        <f t="shared" si="0"/>
        <v>福岡県福岡市中央区天神3-11-1　天神武藤ビル4F</v>
      </c>
      <c r="M12" s="9" t="s">
        <v>21</v>
      </c>
      <c r="N12" s="9" t="s">
        <v>22</v>
      </c>
      <c r="O12" s="18" t="s">
        <v>23</v>
      </c>
      <c r="P12" s="18" t="s">
        <v>23</v>
      </c>
      <c r="Q12" s="18" t="s">
        <v>23</v>
      </c>
      <c r="R12" s="18" t="s">
        <v>23</v>
      </c>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row>
    <row r="13" spans="1:247" ht="18" customHeight="1" x14ac:dyDescent="0.15">
      <c r="A13" s="6">
        <v>1823</v>
      </c>
      <c r="B13" s="7" t="s">
        <v>107</v>
      </c>
      <c r="C13" s="8" t="s">
        <v>93</v>
      </c>
      <c r="D13" s="8" t="s">
        <v>32</v>
      </c>
      <c r="E13" s="8"/>
      <c r="F13" s="9" t="s">
        <v>94</v>
      </c>
      <c r="G13" s="9" t="s">
        <v>95</v>
      </c>
      <c r="H13" s="16" t="s">
        <v>96</v>
      </c>
      <c r="I13" s="17" t="s">
        <v>97</v>
      </c>
      <c r="J13" s="11" t="s">
        <v>98</v>
      </c>
      <c r="K13" s="6">
        <v>2</v>
      </c>
      <c r="L13" s="12" t="str">
        <f t="shared" si="0"/>
        <v>沖縄県那覇市久茂地３丁目１番１号　日本生命那覇ビル2F</v>
      </c>
      <c r="M13" s="9" t="s">
        <v>21</v>
      </c>
      <c r="N13" s="9" t="s">
        <v>22</v>
      </c>
      <c r="O13" s="18" t="s">
        <v>23</v>
      </c>
      <c r="P13" s="18" t="s">
        <v>23</v>
      </c>
      <c r="Q13" s="18" t="s">
        <v>23</v>
      </c>
      <c r="R13" s="18" t="s">
        <v>23</v>
      </c>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row>
    <row r="14" spans="1:247" ht="18" customHeight="1" x14ac:dyDescent="0.15"/>
    <row r="15" spans="1:247" ht="18" customHeight="1" x14ac:dyDescent="0.15"/>
    <row r="16" spans="1:247" ht="18" customHeight="1" x14ac:dyDescent="0.15"/>
    <row r="17" ht="18" customHeight="1" x14ac:dyDescent="0.15"/>
    <row r="18" ht="18" customHeight="1" x14ac:dyDescent="0.15"/>
    <row r="19" ht="18" customHeight="1" x14ac:dyDescent="0.15"/>
    <row r="20" ht="18" customHeight="1" x14ac:dyDescent="0.15"/>
    <row r="21" ht="18" customHeight="1" x14ac:dyDescent="0.15"/>
    <row r="22" ht="18" customHeight="1" x14ac:dyDescent="0.15"/>
    <row r="23" ht="18" customHeight="1" x14ac:dyDescent="0.15"/>
    <row r="24" ht="18" customHeight="1" x14ac:dyDescent="0.15"/>
    <row r="25" ht="18" customHeight="1" x14ac:dyDescent="0.15"/>
    <row r="26" ht="18" customHeight="1" x14ac:dyDescent="0.15"/>
  </sheetData>
  <mergeCells count="3">
    <mergeCell ref="M1:N1"/>
    <mergeCell ref="O1:P1"/>
    <mergeCell ref="Q1:R1"/>
  </mergeCells>
  <phoneticPr fontId="1"/>
  <hyperlinks>
    <hyperlink ref="E3" r:id="rId1" xr:uid="{00000000-0004-0000-02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経費明細書(旅行会社)</vt:lpstr>
      <vt:lpstr>施設データ</vt:lpstr>
      <vt:lpstr>各旅行C</vt:lpstr>
      <vt:lpstr>'経費明細書(旅行会社)'!ColumnTitle1</vt:lpstr>
      <vt:lpstr>'経費明細書(旅行会社)'!Print_Area</vt:lpstr>
      <vt:lpstr>'経費明細書(旅行会社)'!Print_Titles</vt:lpstr>
      <vt:lpstr>'経費明細書(旅行会社)'!前貸し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LD94427</dc:creator>
  <cp:lastModifiedBy>user</cp:lastModifiedBy>
  <cp:lastPrinted>2020-09-18T05:36:13Z</cp:lastPrinted>
  <dcterms:created xsi:type="dcterms:W3CDTF">1997-01-08T22:48:59Z</dcterms:created>
  <dcterms:modified xsi:type="dcterms:W3CDTF">2020-12-10T02:41:01Z</dcterms:modified>
</cp:coreProperties>
</file>