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vl3f6\共有フォルダ\000-033塩澤の部屋\官公庁\岩手県庁\商工観光労働部\提出書類\"/>
    </mc:Choice>
  </mc:AlternateContent>
  <bookViews>
    <workbookView xWindow="480" yWindow="30" windowWidth="8480" windowHeight="4730" tabRatio="721"/>
  </bookViews>
  <sheets>
    <sheet name="経費明細書(旅館用)" sheetId="21" r:id="rId1"/>
    <sheet name="施設データ" sheetId="9" state="hidden" r:id="rId2"/>
    <sheet name="各旅行C" sheetId="8" state="hidden" r:id="rId3"/>
  </sheets>
  <definedNames>
    <definedName name="_xlnm._FilterDatabase" localSheetId="1" hidden="1">施設データ!$A$1:$WVS$17</definedName>
    <definedName name="ColumnTitle1" localSheetId="0">ExpenseData45[[#Headers],[NO]]</definedName>
    <definedName name="ColumnTitle1">#REF!</definedName>
    <definedName name="_xlnm.Print_Area" localSheetId="0">'経費明細書(旅館用)'!$A$1:$O$47</definedName>
    <definedName name="_xlnm.Print_Titles" localSheetId="0">'経費明細書(旅館用)'!$12:$12</definedName>
    <definedName name="小計" localSheetId="0">'経費明細書(旅館用)'!#REF!</definedName>
    <definedName name="小計">#REF!</definedName>
    <definedName name="前貸し" localSheetId="0">'経費明細書(旅館用)'!$N$45</definedName>
    <definedName name="前貸し">#REF!</definedName>
  </definedNames>
  <calcPr calcId="162913"/>
</workbook>
</file>

<file path=xl/calcChain.xml><?xml version="1.0" encoding="utf-8"?>
<calcChain xmlns="http://schemas.openxmlformats.org/spreadsheetml/2006/main">
  <c r="M27" i="21" l="1"/>
  <c r="N27" i="21" s="1"/>
  <c r="M43" i="21"/>
  <c r="N43" i="21" s="1"/>
  <c r="J13" i="21"/>
  <c r="M13" i="21" s="1"/>
  <c r="N13" i="21" s="1"/>
  <c r="J14" i="21"/>
  <c r="M14" i="21" s="1"/>
  <c r="N14" i="21" s="1"/>
  <c r="J15" i="21"/>
  <c r="M15" i="21" s="1"/>
  <c r="N15" i="21" s="1"/>
  <c r="J16" i="21"/>
  <c r="M16" i="21" s="1"/>
  <c r="N16" i="21" s="1"/>
  <c r="J17" i="21"/>
  <c r="M17" i="21" s="1"/>
  <c r="N17" i="21" s="1"/>
  <c r="J18" i="21"/>
  <c r="M18" i="21" s="1"/>
  <c r="N18" i="21" s="1"/>
  <c r="J19" i="21"/>
  <c r="M19" i="21" s="1"/>
  <c r="N19" i="21" s="1"/>
  <c r="J20" i="21"/>
  <c r="M20" i="21" s="1"/>
  <c r="N20" i="21" s="1"/>
  <c r="J21" i="21"/>
  <c r="M21" i="21" s="1"/>
  <c r="N21" i="21" s="1"/>
  <c r="J22" i="21"/>
  <c r="M22" i="21" s="1"/>
  <c r="N22" i="21" s="1"/>
  <c r="J23" i="21"/>
  <c r="M23" i="21" s="1"/>
  <c r="N23" i="21" s="1"/>
  <c r="J24" i="21"/>
  <c r="M24" i="21" s="1"/>
  <c r="N24" i="21" s="1"/>
  <c r="J25" i="21"/>
  <c r="M25" i="21" s="1"/>
  <c r="N25" i="21" s="1"/>
  <c r="J26" i="21"/>
  <c r="M26" i="21" s="1"/>
  <c r="N26" i="21" s="1"/>
  <c r="J27" i="21"/>
  <c r="J28" i="21"/>
  <c r="M28" i="21" s="1"/>
  <c r="N28" i="21" s="1"/>
  <c r="J29" i="21"/>
  <c r="M29" i="21" s="1"/>
  <c r="N29" i="21" s="1"/>
  <c r="J30" i="21"/>
  <c r="M30" i="21" s="1"/>
  <c r="N30" i="21" s="1"/>
  <c r="J31" i="21"/>
  <c r="M31" i="21" s="1"/>
  <c r="N31" i="21" s="1"/>
  <c r="J32" i="21"/>
  <c r="M32" i="21" s="1"/>
  <c r="N32" i="21" s="1"/>
  <c r="J33" i="21"/>
  <c r="M33" i="21" s="1"/>
  <c r="N33" i="21" s="1"/>
  <c r="J34" i="21"/>
  <c r="M34" i="21" s="1"/>
  <c r="N34" i="21" s="1"/>
  <c r="J35" i="21"/>
  <c r="M35" i="21" s="1"/>
  <c r="N35" i="21" s="1"/>
  <c r="J36" i="21"/>
  <c r="M36" i="21" s="1"/>
  <c r="N36" i="21" s="1"/>
  <c r="J37" i="21"/>
  <c r="M37" i="21" s="1"/>
  <c r="N37" i="21" s="1"/>
  <c r="J38" i="21"/>
  <c r="M38" i="21" s="1"/>
  <c r="N38" i="21" s="1"/>
  <c r="J39" i="21"/>
  <c r="M39" i="21" s="1"/>
  <c r="N39" i="21" s="1"/>
  <c r="J40" i="21"/>
  <c r="M40" i="21" s="1"/>
  <c r="N40" i="21" s="1"/>
  <c r="J41" i="21"/>
  <c r="M41" i="21" s="1"/>
  <c r="N41" i="21" s="1"/>
  <c r="J42" i="21"/>
  <c r="M42" i="21" s="1"/>
  <c r="N42" i="21" s="1"/>
  <c r="J43" i="21"/>
  <c r="N45" i="21" l="1"/>
  <c r="L13" i="8" l="1"/>
  <c r="L12" i="8"/>
  <c r="L11" i="8"/>
  <c r="L10" i="8"/>
  <c r="L9" i="8"/>
  <c r="L8" i="8"/>
  <c r="L7" i="8"/>
  <c r="L6" i="8"/>
  <c r="L5" i="8"/>
  <c r="L4" i="8"/>
  <c r="L3" i="8"/>
  <c r="L2" i="8"/>
</calcChain>
</file>

<file path=xl/sharedStrings.xml><?xml version="1.0" encoding="utf-8"?>
<sst xmlns="http://schemas.openxmlformats.org/spreadsheetml/2006/main" count="476" uniqueCount="313">
  <si>
    <t>東北国内旅行センター</t>
    <rPh sb="0" eb="2">
      <t>トウホク</t>
    </rPh>
    <rPh sb="2" eb="4">
      <t>コクナイ</t>
    </rPh>
    <rPh sb="4" eb="6">
      <t>リョコウ</t>
    </rPh>
    <phoneticPr fontId="1"/>
  </si>
  <si>
    <t>事業所コード</t>
    <rPh sb="0" eb="3">
      <t>ジギョウショ</t>
    </rPh>
    <phoneticPr fontId="1"/>
  </si>
  <si>
    <t>組織名・事業所名</t>
    <rPh sb="0" eb="3">
      <t>ソシキメイ</t>
    </rPh>
    <rPh sb="4" eb="6">
      <t>ジギョウ</t>
    </rPh>
    <rPh sb="6" eb="7">
      <t>ショ</t>
    </rPh>
    <rPh sb="7" eb="8">
      <t>メイ</t>
    </rPh>
    <phoneticPr fontId="1"/>
  </si>
  <si>
    <t>事業所長名</t>
    <rPh sb="0" eb="2">
      <t>ジギョウ</t>
    </rPh>
    <rPh sb="2" eb="4">
      <t>ショチョウ</t>
    </rPh>
    <rPh sb="4" eb="5">
      <t>メイ</t>
    </rPh>
    <phoneticPr fontId="1"/>
  </si>
  <si>
    <t>担当</t>
    <rPh sb="0" eb="2">
      <t>タントウ</t>
    </rPh>
    <phoneticPr fontId="1"/>
  </si>
  <si>
    <t>電話</t>
    <rPh sb="0" eb="2">
      <t>デンワ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</si>
  <si>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</si>
  <si>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</si>
  <si>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ビル名</t>
    <rPh sb="2" eb="3">
      <t>メイ</t>
    </rPh>
    <phoneticPr fontId="1"/>
  </si>
  <si>
    <t>階数</t>
    <rPh sb="0" eb="2">
      <t>カイスウ</t>
    </rPh>
    <phoneticPr fontId="1"/>
  </si>
  <si>
    <t>住所ALL</t>
    <rPh sb="0" eb="2">
      <t>ジュウショ</t>
    </rPh>
    <phoneticPr fontId="1"/>
  </si>
  <si>
    <t>平日</t>
    <rPh sb="0" eb="2">
      <t>ヘイジツ</t>
    </rPh>
    <phoneticPr fontId="1"/>
  </si>
  <si>
    <t>土曜日</t>
    <rPh sb="0" eb="3">
      <t>ドヨウビ</t>
    </rPh>
    <phoneticPr fontId="1"/>
  </si>
  <si>
    <t>日曜・祝日</t>
    <rPh sb="0" eb="2">
      <t>ニチヨウ</t>
    </rPh>
    <rPh sb="3" eb="5">
      <t>シュクジツ</t>
    </rPh>
    <phoneticPr fontId="1"/>
  </si>
  <si>
    <t>北海道国内旅行センター</t>
    <rPh sb="0" eb="3">
      <t>ホッカイドウ</t>
    </rPh>
    <rPh sb="3" eb="5">
      <t>コクナイ</t>
    </rPh>
    <rPh sb="5" eb="7">
      <t>リョコウ</t>
    </rPh>
    <phoneticPr fontId="1"/>
  </si>
  <si>
    <t>豊島　東彦</t>
    <rPh sb="0" eb="2">
      <t>テシマ</t>
    </rPh>
    <rPh sb="3" eb="4">
      <t>ヒガシ</t>
    </rPh>
    <rPh sb="4" eb="5">
      <t>ヒコ</t>
    </rPh>
    <phoneticPr fontId="1"/>
  </si>
  <si>
    <t>011-231-5705</t>
  </si>
  <si>
    <t>011-221-9016</t>
  </si>
  <si>
    <t>060-0051</t>
  </si>
  <si>
    <t>北海道札幌市中央区南1条東1丁目3</t>
  </si>
  <si>
    <t>パークイースト札幌</t>
  </si>
  <si>
    <t xml:space="preserve"> 9:00 ～ 18:00</t>
  </si>
  <si>
    <t>同左</t>
    <rPh sb="0" eb="2">
      <t>ドウサ</t>
    </rPh>
    <phoneticPr fontId="6"/>
  </si>
  <si>
    <t>休業</t>
    <rPh sb="0" eb="2">
      <t>キュウギョウ</t>
    </rPh>
    <phoneticPr fontId="6"/>
  </si>
  <si>
    <t>越後　由子</t>
    <rPh sb="0" eb="2">
      <t>エチゴ</t>
    </rPh>
    <rPh sb="3" eb="5">
      <t>ヨシコ</t>
    </rPh>
    <phoneticPr fontId="1"/>
  </si>
  <si>
    <t>022-264-2351</t>
  </si>
  <si>
    <t>022-263-1719</t>
  </si>
  <si>
    <t>980-0021</t>
  </si>
  <si>
    <t>宮城県仙台市青葉区中央1-6-18</t>
  </si>
  <si>
    <t>山一仙台中央ビル</t>
    <phoneticPr fontId="1"/>
  </si>
  <si>
    <t>関東国内旅行センター</t>
    <rPh sb="0" eb="2">
      <t>カントウ</t>
    </rPh>
    <rPh sb="2" eb="4">
      <t>コクナイ</t>
    </rPh>
    <rPh sb="4" eb="6">
      <t>リョコウ</t>
    </rPh>
    <phoneticPr fontId="1"/>
  </si>
  <si>
    <t>安川　朋子</t>
    <rPh sb="0" eb="2">
      <t>ヤスカワ</t>
    </rPh>
    <rPh sb="3" eb="5">
      <t>トモコ</t>
    </rPh>
    <phoneticPr fontId="1"/>
  </si>
  <si>
    <t>●●　●●</t>
    <phoneticPr fontId="1"/>
  </si>
  <si>
    <t>03-3626-3101</t>
  </si>
  <si>
    <t>03-3623-2863</t>
  </si>
  <si>
    <t>131-0045</t>
  </si>
  <si>
    <t>東京都墨田区押上1丁目1番2号</t>
    <rPh sb="0" eb="3">
      <t>トウキョウト</t>
    </rPh>
    <rPh sb="3" eb="6">
      <t>スミダク</t>
    </rPh>
    <rPh sb="6" eb="8">
      <t>オシアゲ</t>
    </rPh>
    <rPh sb="9" eb="11">
      <t>チョウメ</t>
    </rPh>
    <rPh sb="12" eb="13">
      <t>バン</t>
    </rPh>
    <rPh sb="14" eb="15">
      <t>ゴウ</t>
    </rPh>
    <phoneticPr fontId="1"/>
  </si>
  <si>
    <t>東京スカイツリーイーストタワー</t>
  </si>
  <si>
    <t xml:space="preserve"> 9:30 ～ 18:30</t>
  </si>
  <si>
    <t>熱海仕入センター</t>
    <rPh sb="0" eb="8">
      <t>ア</t>
    </rPh>
    <phoneticPr fontId="1"/>
  </si>
  <si>
    <t>小林　俊二</t>
    <rPh sb="0" eb="2">
      <t>コバヤシ</t>
    </rPh>
    <rPh sb="3" eb="5">
      <t>シュンジ</t>
    </rPh>
    <phoneticPr fontId="1"/>
  </si>
  <si>
    <t>0557-81-0109</t>
  </si>
  <si>
    <t>0557-82-6770</t>
  </si>
  <si>
    <t>413-0011</t>
  </si>
  <si>
    <t>静岡県熱海市田原本町9-1</t>
  </si>
  <si>
    <t>熱海第一ビル</t>
    <phoneticPr fontId="1"/>
  </si>
  <si>
    <t>中部国内旅行センター</t>
    <phoneticPr fontId="1"/>
  </si>
  <si>
    <t>阿部　康史</t>
    <rPh sb="0" eb="2">
      <t>アベ</t>
    </rPh>
    <rPh sb="3" eb="5">
      <t>ヤスシ</t>
    </rPh>
    <phoneticPr fontId="1"/>
  </si>
  <si>
    <t>052-202-0752</t>
  </si>
  <si>
    <t>460-0002</t>
  </si>
  <si>
    <t>愛知県名古屋市中区丸の内2丁目18番25号</t>
  </si>
  <si>
    <t>丸の内ＫＳビル</t>
  </si>
  <si>
    <t>長野仕入センター</t>
    <rPh sb="0" eb="2">
      <t>ナガノ</t>
    </rPh>
    <rPh sb="2" eb="4">
      <t>シイレ</t>
    </rPh>
    <phoneticPr fontId="1"/>
  </si>
  <si>
    <t>峯島　仁</t>
    <rPh sb="0" eb="2">
      <t>ミネシマ</t>
    </rPh>
    <rPh sb="3" eb="4">
      <t>ジン</t>
    </rPh>
    <phoneticPr fontId="1"/>
  </si>
  <si>
    <t>026-224-1724</t>
  </si>
  <si>
    <t>026-224-1726</t>
  </si>
  <si>
    <t>長野県長野市南千歳1丁目10-6</t>
    <rPh sb="0" eb="6">
      <t>３８１－００００</t>
    </rPh>
    <rPh sb="6" eb="7">
      <t>ミナミ</t>
    </rPh>
    <rPh sb="7" eb="9">
      <t>チトセ</t>
    </rPh>
    <rPh sb="10" eb="12">
      <t>チョウメ</t>
    </rPh>
    <phoneticPr fontId="1"/>
  </si>
  <si>
    <t>藤栄ビル</t>
    <rPh sb="0" eb="1">
      <t>フジ</t>
    </rPh>
    <rPh sb="1" eb="2">
      <t>エイ</t>
    </rPh>
    <phoneticPr fontId="1"/>
  </si>
  <si>
    <t>北陸仕入センター</t>
    <rPh sb="0" eb="2">
      <t>ホクリク</t>
    </rPh>
    <rPh sb="2" eb="4">
      <t>シイレ</t>
    </rPh>
    <phoneticPr fontId="1"/>
  </si>
  <si>
    <t>（倉屋　裕）</t>
    <rPh sb="1" eb="2">
      <t>クラ</t>
    </rPh>
    <rPh sb="2" eb="3">
      <t>ヤ</t>
    </rPh>
    <rPh sb="4" eb="5">
      <t>ヒロシ</t>
    </rPh>
    <phoneticPr fontId="1"/>
  </si>
  <si>
    <t>076-232-0109</t>
  </si>
  <si>
    <t>076-222-0135</t>
  </si>
  <si>
    <t>920-0024</t>
  </si>
  <si>
    <t>石川県金沢市西念1-1-3</t>
  </si>
  <si>
    <t>コンフィデンス金沢</t>
  </si>
  <si>
    <t>関西国内旅行センター</t>
    <phoneticPr fontId="1"/>
  </si>
  <si>
    <t>矢吹　幸一</t>
    <rPh sb="0" eb="2">
      <t>ヤブキ</t>
    </rPh>
    <rPh sb="3" eb="5">
      <t>コウイチ</t>
    </rPh>
    <phoneticPr fontId="1"/>
  </si>
  <si>
    <t>06-4799-0171</t>
  </si>
  <si>
    <t>06-4799-0152</t>
  </si>
  <si>
    <t>530-0004</t>
  </si>
  <si>
    <t>大阪府大阪市北区堂島浜二丁目2番28号</t>
  </si>
  <si>
    <t>堂島アクシスビル</t>
  </si>
  <si>
    <t>京都仕入センター</t>
    <phoneticPr fontId="1"/>
  </si>
  <si>
    <t>久保田　明雄</t>
    <rPh sb="0" eb="3">
      <t>クボタ</t>
    </rPh>
    <rPh sb="4" eb="6">
      <t>アキオ</t>
    </rPh>
    <phoneticPr fontId="1"/>
  </si>
  <si>
    <t>075-365-3561</t>
    <phoneticPr fontId="1"/>
  </si>
  <si>
    <t>075-343-6966</t>
    <phoneticPr fontId="1"/>
  </si>
  <si>
    <t>600-8107</t>
  </si>
  <si>
    <t>京都市下京区五条通新町東入東錺屋町186</t>
  </si>
  <si>
    <t>ヤサカ五条ビル</t>
  </si>
  <si>
    <t>中四国国内旅行センター</t>
  </si>
  <si>
    <t>遠藤　良俊</t>
  </si>
  <si>
    <t>082-545-1107</t>
  </si>
  <si>
    <t>082-542-1339</t>
  </si>
  <si>
    <t>730-0035</t>
  </si>
  <si>
    <t>広島県広島市中区本通6-11</t>
  </si>
  <si>
    <t>明治安田生命広島本通ビル</t>
  </si>
  <si>
    <t>九州国内旅行センター</t>
    <phoneticPr fontId="1"/>
  </si>
  <si>
    <t>村田  賢治</t>
    <phoneticPr fontId="1"/>
  </si>
  <si>
    <t>092-739-1777</t>
  </si>
  <si>
    <t>092-739-8882</t>
  </si>
  <si>
    <t>810-0001</t>
  </si>
  <si>
    <t>福岡県福岡市中央区天神3-11-1</t>
  </si>
  <si>
    <t>天神武藤ビル</t>
  </si>
  <si>
    <t>中田　修樹</t>
    <rPh sb="0" eb="2">
      <t>ナカタ</t>
    </rPh>
    <rPh sb="3" eb="4">
      <t>シュウ</t>
    </rPh>
    <rPh sb="4" eb="5">
      <t>キ</t>
    </rPh>
    <phoneticPr fontId="1"/>
  </si>
  <si>
    <t>098-868-8818</t>
  </si>
  <si>
    <t>098-863-1565</t>
  </si>
  <si>
    <t>900-0015</t>
  </si>
  <si>
    <t>沖縄県那覇市久茂地３丁目１番１号</t>
  </si>
  <si>
    <t>日本生命那覇ビル</t>
  </si>
  <si>
    <t>メールアドレス</t>
    <phoneticPr fontId="1"/>
  </si>
  <si>
    <t>ＦＡＸ</t>
    <phoneticPr fontId="1"/>
  </si>
  <si>
    <t>●●　●●</t>
    <phoneticPr fontId="1"/>
  </si>
  <si>
    <t>越後/後藤</t>
    <rPh sb="0" eb="2">
      <t>エチゴ</t>
    </rPh>
    <rPh sb="3" eb="5">
      <t>ゴトウ</t>
    </rPh>
    <phoneticPr fontId="1"/>
  </si>
  <si>
    <t>t34103@tobutoptours.co.jp</t>
    <phoneticPr fontId="1"/>
  </si>
  <si>
    <t>●●　●●</t>
    <phoneticPr fontId="1"/>
  </si>
  <si>
    <t>052-232-1731</t>
    <phoneticPr fontId="1"/>
  </si>
  <si>
    <t>380-0823</t>
    <phoneticPr fontId="1"/>
  </si>
  <si>
    <t>沖縄国内旅行センター</t>
    <phoneticPr fontId="1"/>
  </si>
  <si>
    <t>SIRIUSコード</t>
  </si>
  <si>
    <t>県名</t>
    <rPh sb="0" eb="1">
      <t>ケン</t>
    </rPh>
    <rPh sb="1" eb="2">
      <t>メイ</t>
    </rPh>
    <phoneticPr fontId="1"/>
  </si>
  <si>
    <t>地名</t>
    <rPh sb="0" eb="2">
      <t>チメイ</t>
    </rPh>
    <phoneticPr fontId="1"/>
  </si>
  <si>
    <t>施設名</t>
    <rPh sb="0" eb="2">
      <t>シセツ</t>
    </rPh>
    <rPh sb="2" eb="3">
      <t>メイ</t>
    </rPh>
    <phoneticPr fontId="1"/>
  </si>
  <si>
    <t>TEL</t>
  </si>
  <si>
    <t>FAX</t>
  </si>
  <si>
    <t>プラン</t>
    <phoneticPr fontId="1"/>
  </si>
  <si>
    <t>露天</t>
    <rPh sb="0" eb="2">
      <t>ロテン</t>
    </rPh>
    <phoneticPr fontId="1"/>
  </si>
  <si>
    <t>貸切</t>
    <rPh sb="0" eb="2">
      <t>カシキリ</t>
    </rPh>
    <phoneticPr fontId="1"/>
  </si>
  <si>
    <t>貸切料金</t>
    <rPh sb="0" eb="2">
      <t>カシキリ</t>
    </rPh>
    <rPh sb="2" eb="4">
      <t>リョウキン</t>
    </rPh>
    <phoneticPr fontId="1"/>
  </si>
  <si>
    <t>イン</t>
    <phoneticPr fontId="1"/>
  </si>
  <si>
    <t>アウト</t>
    <phoneticPr fontId="1"/>
  </si>
  <si>
    <t>部屋</t>
    <rPh sb="0" eb="2">
      <t>ヘヤ</t>
    </rPh>
    <phoneticPr fontId="1"/>
  </si>
  <si>
    <t>バス</t>
    <phoneticPr fontId="1"/>
  </si>
  <si>
    <t>定員</t>
    <rPh sb="0" eb="2">
      <t>テイイン</t>
    </rPh>
    <phoneticPr fontId="1"/>
  </si>
  <si>
    <t>夕食内容</t>
    <rPh sb="0" eb="2">
      <t>ユウショク</t>
    </rPh>
    <rPh sb="2" eb="4">
      <t>ナイヨウ</t>
    </rPh>
    <phoneticPr fontId="1"/>
  </si>
  <si>
    <t>夕食場所</t>
    <rPh sb="0" eb="2">
      <t>ユウショク</t>
    </rPh>
    <rPh sb="2" eb="4">
      <t>バショ</t>
    </rPh>
    <phoneticPr fontId="1"/>
  </si>
  <si>
    <t>朝食内容</t>
    <rPh sb="2" eb="4">
      <t>ナイヨウ</t>
    </rPh>
    <phoneticPr fontId="1"/>
  </si>
  <si>
    <t>朝食場所</t>
    <rPh sb="2" eb="4">
      <t>バショ</t>
    </rPh>
    <phoneticPr fontId="1"/>
  </si>
  <si>
    <t>幼児</t>
    <rPh sb="0" eb="2">
      <t>ヨウジ</t>
    </rPh>
    <phoneticPr fontId="1"/>
  </si>
  <si>
    <t>その他</t>
    <rPh sb="2" eb="3">
      <t>タ</t>
    </rPh>
    <phoneticPr fontId="1"/>
  </si>
  <si>
    <t>青森県</t>
    <rPh sb="0" eb="3">
      <t>アオモリケン</t>
    </rPh>
    <phoneticPr fontId="1"/>
  </si>
  <si>
    <t>寒水沢温泉</t>
    <rPh sb="0" eb="1">
      <t>サム</t>
    </rPh>
    <rPh sb="1" eb="2">
      <t>ミズ</t>
    </rPh>
    <rPh sb="2" eb="3">
      <t>サワ</t>
    </rPh>
    <rPh sb="3" eb="5">
      <t>オンセン</t>
    </rPh>
    <phoneticPr fontId="1"/>
  </si>
  <si>
    <t>八甲田リゾートホテル</t>
  </si>
  <si>
    <t>支配人 大嶋　正敏</t>
    <rPh sb="4" eb="6">
      <t>オオシマ</t>
    </rPh>
    <rPh sb="7" eb="9">
      <t>マサトシ</t>
    </rPh>
    <phoneticPr fontId="1"/>
  </si>
  <si>
    <t>017-738-2233</t>
    <phoneticPr fontId="1"/>
  </si>
  <si>
    <t>017-738-2531</t>
  </si>
  <si>
    <t>A</t>
  </si>
  <si>
    <t>露</t>
    <rPh sb="0" eb="1">
      <t>ロ</t>
    </rPh>
    <phoneticPr fontId="1"/>
  </si>
  <si>
    <t>-</t>
    <phoneticPr fontId="1"/>
  </si>
  <si>
    <t>-</t>
    <phoneticPr fontId="1"/>
  </si>
  <si>
    <t>和</t>
    <rPh sb="0" eb="1">
      <t>ワ</t>
    </rPh>
    <phoneticPr fontId="1"/>
  </si>
  <si>
    <t>セットメニュー</t>
    <phoneticPr fontId="1"/>
  </si>
  <si>
    <t>レストラン</t>
    <phoneticPr fontId="1"/>
  </si>
  <si>
    <t>セットメニュー</t>
    <phoneticPr fontId="1"/>
  </si>
  <si>
    <t>レストラン</t>
    <phoneticPr fontId="1"/>
  </si>
  <si>
    <t>※休館日有</t>
    <phoneticPr fontId="1"/>
  </si>
  <si>
    <t>稲垣温泉</t>
    <rPh sb="0" eb="2">
      <t>イナガキ</t>
    </rPh>
    <rPh sb="2" eb="4">
      <t>オンセン</t>
    </rPh>
    <phoneticPr fontId="1"/>
  </si>
  <si>
    <t>稲垣温泉ホテル花月亭</t>
  </si>
  <si>
    <t>代表取締役社長 片山 貴善</t>
    <rPh sb="0" eb="7">
      <t>ダイヒョウトリシマリヤクシャチョウ</t>
    </rPh>
    <rPh sb="8" eb="10">
      <t>カタヤマ</t>
    </rPh>
    <rPh sb="11" eb="13">
      <t>タカヨシ</t>
    </rPh>
    <phoneticPr fontId="1"/>
  </si>
  <si>
    <t>0173-46-2821</t>
  </si>
  <si>
    <t>0173-46-2822</t>
  </si>
  <si>
    <t>-</t>
    <phoneticPr fontId="1"/>
  </si>
  <si>
    <t>貸</t>
    <rPh sb="0" eb="1">
      <t>カシ</t>
    </rPh>
    <phoneticPr fontId="1"/>
  </si>
  <si>
    <t>\1,650(1H)</t>
    <phoneticPr fontId="1"/>
  </si>
  <si>
    <t>セットメニュー</t>
    <phoneticPr fontId="1"/>
  </si>
  <si>
    <t>こども同額</t>
    <rPh sb="3" eb="5">
      <t>ドウガク</t>
    </rPh>
    <phoneticPr fontId="1"/>
  </si>
  <si>
    <t>(幼児)こども同額:3歳～食事･寝具有※休館日有</t>
    <rPh sb="7" eb="9">
      <t>ドウガク</t>
    </rPh>
    <rPh sb="13" eb="15">
      <t>ショクジ</t>
    </rPh>
    <rPh sb="16" eb="18">
      <t>シング</t>
    </rPh>
    <rPh sb="18" eb="19">
      <t>アリ</t>
    </rPh>
    <phoneticPr fontId="1"/>
  </si>
  <si>
    <t>岩手県</t>
    <rPh sb="0" eb="3">
      <t>イワテケン</t>
    </rPh>
    <phoneticPr fontId="1"/>
  </si>
  <si>
    <t>花巻温泉</t>
  </si>
  <si>
    <t>花巻温泉　ホテル紅葉館</t>
  </si>
  <si>
    <t>総合予約部予約課長 川村 勇吾</t>
    <rPh sb="0" eb="2">
      <t>ソウゴウ</t>
    </rPh>
    <rPh sb="2" eb="4">
      <t>ヨヤク</t>
    </rPh>
    <rPh sb="4" eb="5">
      <t>ブ</t>
    </rPh>
    <rPh sb="5" eb="7">
      <t>ヨヤク</t>
    </rPh>
    <rPh sb="7" eb="9">
      <t>カチョウ</t>
    </rPh>
    <rPh sb="10" eb="12">
      <t>カワムラ</t>
    </rPh>
    <rPh sb="13" eb="15">
      <t>ユウゴ</t>
    </rPh>
    <phoneticPr fontId="1"/>
  </si>
  <si>
    <t>0198-37-2111</t>
    <phoneticPr fontId="1"/>
  </si>
  <si>
    <t>0198-27-4445</t>
  </si>
  <si>
    <t>B</t>
  </si>
  <si>
    <t>-</t>
    <phoneticPr fontId="1"/>
  </si>
  <si>
    <t>露</t>
    <phoneticPr fontId="1"/>
  </si>
  <si>
    <t>-</t>
    <phoneticPr fontId="1"/>
  </si>
  <si>
    <t>和･洋</t>
    <rPh sb="0" eb="1">
      <t>ワ</t>
    </rPh>
    <rPh sb="2" eb="3">
      <t>ヨウ</t>
    </rPh>
    <phoneticPr fontId="1"/>
  </si>
  <si>
    <t>●</t>
    <phoneticPr fontId="1"/>
  </si>
  <si>
    <t>バイキング･セットメニュー</t>
    <phoneticPr fontId="1"/>
  </si>
  <si>
    <t>レストラン</t>
    <phoneticPr fontId="1"/>
  </si>
  <si>
    <t>レストラン</t>
    <phoneticPr fontId="1"/>
  </si>
  <si>
    <t>(幼児)3歳～\4,000食事･寝具有※休館日有</t>
    <rPh sb="1" eb="3">
      <t>ヨウジ</t>
    </rPh>
    <rPh sb="5" eb="6">
      <t>サイ</t>
    </rPh>
    <rPh sb="13" eb="15">
      <t>ショクジ</t>
    </rPh>
    <rPh sb="16" eb="18">
      <t>シング</t>
    </rPh>
    <rPh sb="18" eb="19">
      <t>アリ</t>
    </rPh>
    <rPh sb="20" eb="23">
      <t>キュウカンビ</t>
    </rPh>
    <rPh sb="23" eb="24">
      <t>アリ</t>
    </rPh>
    <phoneticPr fontId="1"/>
  </si>
  <si>
    <t>洋</t>
    <rPh sb="0" eb="1">
      <t>ヨウ</t>
    </rPh>
    <phoneticPr fontId="1"/>
  </si>
  <si>
    <t>-</t>
    <phoneticPr fontId="1"/>
  </si>
  <si>
    <t>結びの宿　愛隣館</t>
  </si>
  <si>
    <t>予約主任　三浦 香純</t>
    <rPh sb="0" eb="2">
      <t>ヨヤク</t>
    </rPh>
    <rPh sb="2" eb="4">
      <t>シュニン</t>
    </rPh>
    <rPh sb="5" eb="7">
      <t>ミウラ</t>
    </rPh>
    <rPh sb="8" eb="10">
      <t>カスミ</t>
    </rPh>
    <phoneticPr fontId="1"/>
  </si>
  <si>
    <t xml:space="preserve">0198-25-2341 </t>
  </si>
  <si>
    <t>0198-25-2938</t>
  </si>
  <si>
    <t>貸</t>
    <phoneticPr fontId="1"/>
  </si>
  <si>
    <t>平日\2,200
休前･日･祝\2,750</t>
    <rPh sb="0" eb="2">
      <t>ヘイジツ</t>
    </rPh>
    <rPh sb="9" eb="10">
      <t>キュウ</t>
    </rPh>
    <rPh sb="10" eb="11">
      <t>マエ</t>
    </rPh>
    <rPh sb="12" eb="13">
      <t>ニチ</t>
    </rPh>
    <rPh sb="14" eb="15">
      <t>シュク</t>
    </rPh>
    <phoneticPr fontId="1"/>
  </si>
  <si>
    <t>●</t>
    <phoneticPr fontId="1"/>
  </si>
  <si>
    <t>バイキング･セットメニュー</t>
    <phoneticPr fontId="1"/>
  </si>
  <si>
    <t>レストラン･部屋･食事処(半個室)</t>
    <rPh sb="6" eb="8">
      <t>ヘヤ</t>
    </rPh>
    <rPh sb="9" eb="11">
      <t>ショクジ</t>
    </rPh>
    <rPh sb="11" eb="12">
      <t>ドコロ</t>
    </rPh>
    <rPh sb="13" eb="14">
      <t>ハン</t>
    </rPh>
    <rPh sb="14" eb="16">
      <t>コシツ</t>
    </rPh>
    <phoneticPr fontId="1"/>
  </si>
  <si>
    <t>レストラン</t>
    <phoneticPr fontId="1"/>
  </si>
  <si>
    <t>(幼児)3歳～\5,000食事･寝具有※休館日有</t>
    <rPh sb="1" eb="3">
      <t>ヨウジ</t>
    </rPh>
    <rPh sb="5" eb="6">
      <t>サイ</t>
    </rPh>
    <rPh sb="13" eb="15">
      <t>ショクジ</t>
    </rPh>
    <rPh sb="16" eb="18">
      <t>シング</t>
    </rPh>
    <rPh sb="18" eb="19">
      <t>アリ</t>
    </rPh>
    <phoneticPr fontId="1"/>
  </si>
  <si>
    <t>秋田県</t>
    <rPh sb="0" eb="2">
      <t>アキタ</t>
    </rPh>
    <rPh sb="2" eb="3">
      <t>ケン</t>
    </rPh>
    <phoneticPr fontId="1"/>
  </si>
  <si>
    <t>男鹿温泉</t>
  </si>
  <si>
    <t>セイコーグランドホテル</t>
  </si>
  <si>
    <t>予約グループリーダー 藤田 智也</t>
    <rPh sb="0" eb="2">
      <t>ヨヤク</t>
    </rPh>
    <rPh sb="11" eb="13">
      <t>フジタ</t>
    </rPh>
    <rPh sb="14" eb="16">
      <t>トモヤ</t>
    </rPh>
    <phoneticPr fontId="1"/>
  </si>
  <si>
    <t>0185-33-2131</t>
  </si>
  <si>
    <t>0185-33-3716</t>
  </si>
  <si>
    <t>露</t>
    <phoneticPr fontId="1"/>
  </si>
  <si>
    <t>レストラン･食事処(個室)</t>
    <rPh sb="6" eb="8">
      <t>ショクジ</t>
    </rPh>
    <rPh sb="8" eb="9">
      <t>ドコロ</t>
    </rPh>
    <rPh sb="10" eb="12">
      <t>コシツ</t>
    </rPh>
    <phoneticPr fontId="1"/>
  </si>
  <si>
    <t>バイキング･セットメニュー</t>
    <phoneticPr fontId="1"/>
  </si>
  <si>
    <t>(幼児)3歳～\1,100※休館日有</t>
    <rPh sb="1" eb="3">
      <t>ヨウジ</t>
    </rPh>
    <rPh sb="5" eb="6">
      <t>サイ</t>
    </rPh>
    <phoneticPr fontId="1"/>
  </si>
  <si>
    <t>秋田</t>
  </si>
  <si>
    <t>秋田温泉さとみ</t>
    <phoneticPr fontId="1"/>
  </si>
  <si>
    <t>総支配人 相澤 達生</t>
    <rPh sb="0" eb="4">
      <t>ソウシハイニン</t>
    </rPh>
    <rPh sb="5" eb="7">
      <t>アイザワ</t>
    </rPh>
    <rPh sb="8" eb="10">
      <t>タツオ</t>
    </rPh>
    <phoneticPr fontId="1"/>
  </si>
  <si>
    <t>018-833-7171</t>
  </si>
  <si>
    <t>018-833-3718</t>
    <phoneticPr fontId="1"/>
  </si>
  <si>
    <t>セットメニュー</t>
    <phoneticPr fontId="1"/>
  </si>
  <si>
    <t>(幼児)2歳～\1,100(除外日)5/3-5/4※休館日有</t>
    <rPh sb="1" eb="3">
      <t>ヨウジ</t>
    </rPh>
    <rPh sb="5" eb="6">
      <t>サイ</t>
    </rPh>
    <rPh sb="14" eb="16">
      <t>ジョガイ</t>
    </rPh>
    <rPh sb="16" eb="17">
      <t>ビ</t>
    </rPh>
    <phoneticPr fontId="1"/>
  </si>
  <si>
    <t>宮城県</t>
    <rPh sb="0" eb="3">
      <t>ミヤギケン</t>
    </rPh>
    <phoneticPr fontId="1"/>
  </si>
  <si>
    <t>志津川</t>
  </si>
  <si>
    <t>南三陸ホテル観洋</t>
  </si>
  <si>
    <t>副支配人　昆野　守裕</t>
    <rPh sb="0" eb="1">
      <t>フク</t>
    </rPh>
    <rPh sb="1" eb="4">
      <t>シハイニン</t>
    </rPh>
    <rPh sb="5" eb="7">
      <t>コンノ</t>
    </rPh>
    <rPh sb="8" eb="10">
      <t>モリヒロ</t>
    </rPh>
    <phoneticPr fontId="1"/>
  </si>
  <si>
    <t>0226-46-6200</t>
  </si>
  <si>
    <t>(幼児)2歳～\2,000(除外日)4/29-5/5※休館日有</t>
    <rPh sb="1" eb="3">
      <t>ヨウジ</t>
    </rPh>
    <rPh sb="5" eb="6">
      <t>サイ</t>
    </rPh>
    <rPh sb="14" eb="16">
      <t>ジョガイ</t>
    </rPh>
    <rPh sb="16" eb="17">
      <t>ビ</t>
    </rPh>
    <phoneticPr fontId="1"/>
  </si>
  <si>
    <t>鳴子温泉</t>
  </si>
  <si>
    <t>鳴子観光ホテル</t>
    <phoneticPr fontId="1"/>
  </si>
  <si>
    <t>次長 狩野 龍也</t>
    <rPh sb="0" eb="2">
      <t>ジチョウ</t>
    </rPh>
    <rPh sb="3" eb="5">
      <t>カリノ</t>
    </rPh>
    <rPh sb="6" eb="8">
      <t>タツヤ</t>
    </rPh>
    <phoneticPr fontId="1"/>
  </si>
  <si>
    <t>0229-82-2333</t>
    <phoneticPr fontId="1"/>
  </si>
  <si>
    <t>露</t>
    <phoneticPr fontId="1"/>
  </si>
  <si>
    <t>\2,200(2ヵ所)
\3,300(1ヵ所)45M</t>
    <rPh sb="9" eb="10">
      <t>ショ</t>
    </rPh>
    <rPh sb="21" eb="22">
      <t>ショ</t>
    </rPh>
    <phoneticPr fontId="1"/>
  </si>
  <si>
    <t>(幼児)3歳～\2,200(除外日)5/2-5/5(支払)現金のみ※休館日有</t>
    <rPh sb="1" eb="3">
      <t>ヨウジ</t>
    </rPh>
    <rPh sb="5" eb="6">
      <t>サイ</t>
    </rPh>
    <rPh sb="14" eb="16">
      <t>ジョガイ</t>
    </rPh>
    <rPh sb="16" eb="17">
      <t>ビ</t>
    </rPh>
    <rPh sb="26" eb="28">
      <t>シハラ</t>
    </rPh>
    <rPh sb="29" eb="31">
      <t>ゲンキン</t>
    </rPh>
    <phoneticPr fontId="1"/>
  </si>
  <si>
    <t>遠刈田温泉</t>
  </si>
  <si>
    <t>蔵王のお宿　旬樹庵　さんさ亭</t>
  </si>
  <si>
    <t>総支配人 志田 智美</t>
    <rPh sb="0" eb="4">
      <t>ソウシハイニン</t>
    </rPh>
    <rPh sb="5" eb="7">
      <t>シダ</t>
    </rPh>
    <rPh sb="8" eb="10">
      <t>トモミ</t>
    </rPh>
    <phoneticPr fontId="1"/>
  </si>
  <si>
    <t>0224-34-2211</t>
  </si>
  <si>
    <t>0224-34-2088</t>
  </si>
  <si>
    <t>レストラン</t>
    <phoneticPr fontId="1"/>
  </si>
  <si>
    <t>\3,300-\4,950</t>
    <phoneticPr fontId="1"/>
  </si>
  <si>
    <t>(幼児)\3,300-4,950ご確認ください※休館日有</t>
    <rPh sb="1" eb="3">
      <t>ヨウジ</t>
    </rPh>
    <rPh sb="17" eb="19">
      <t>カクニン</t>
    </rPh>
    <rPh sb="24" eb="28">
      <t>キュウカンビアリ</t>
    </rPh>
    <phoneticPr fontId="1"/>
  </si>
  <si>
    <t>山形県</t>
    <rPh sb="0" eb="3">
      <t>ヤマガタケン</t>
    </rPh>
    <phoneticPr fontId="1"/>
  </si>
  <si>
    <t>蔵王温泉</t>
  </si>
  <si>
    <t>ホテルルーセントタカミヤ</t>
    <phoneticPr fontId="1"/>
  </si>
  <si>
    <t>副支配人 山川</t>
    <rPh sb="0" eb="4">
      <t>フクシハイニン</t>
    </rPh>
    <rPh sb="5" eb="7">
      <t>ヤマカワ</t>
    </rPh>
    <phoneticPr fontId="1"/>
  </si>
  <si>
    <t>023-694-9135</t>
    <phoneticPr fontId="1"/>
  </si>
  <si>
    <t>023-694-9519</t>
    <phoneticPr fontId="1"/>
  </si>
  <si>
    <t>(幼児)3歳～\1,650(朝食)状況により｡選択不可※休館日有</t>
    <rPh sb="14" eb="16">
      <t>チョウショク</t>
    </rPh>
    <rPh sb="17" eb="19">
      <t>ジョウキョウ</t>
    </rPh>
    <rPh sb="23" eb="25">
      <t>センタク</t>
    </rPh>
    <rPh sb="25" eb="27">
      <t>フカ</t>
    </rPh>
    <rPh sb="28" eb="32">
      <t>キュウカンビアリ</t>
    </rPh>
    <phoneticPr fontId="1"/>
  </si>
  <si>
    <t>小野川温泉</t>
  </si>
  <si>
    <t>湯杜匠味庵　山川</t>
    <rPh sb="0" eb="1">
      <t>ユ</t>
    </rPh>
    <rPh sb="1" eb="2">
      <t>モリ</t>
    </rPh>
    <rPh sb="2" eb="3">
      <t>ショウ</t>
    </rPh>
    <rPh sb="3" eb="4">
      <t>ミ</t>
    </rPh>
    <rPh sb="4" eb="5">
      <t>アン</t>
    </rPh>
    <rPh sb="6" eb="8">
      <t>ヤマカワ</t>
    </rPh>
    <phoneticPr fontId="1"/>
  </si>
  <si>
    <t>セールスマネージャー 遠藤 拓也</t>
    <rPh sb="11" eb="13">
      <t>エンドウ</t>
    </rPh>
    <rPh sb="14" eb="16">
      <t>タクヤ</t>
    </rPh>
    <phoneticPr fontId="1"/>
  </si>
  <si>
    <t>0238-32-2811</t>
    <phoneticPr fontId="1"/>
  </si>
  <si>
    <t>0238-32-2814</t>
    <phoneticPr fontId="1"/>
  </si>
  <si>
    <t>(幼児)3歳～\4,000食事･寝具有※休館日有</t>
    <rPh sb="1" eb="3">
      <t>ヨウジ</t>
    </rPh>
    <rPh sb="5" eb="6">
      <t>サイ</t>
    </rPh>
    <rPh sb="13" eb="15">
      <t>ショクジ</t>
    </rPh>
    <rPh sb="16" eb="18">
      <t>シング</t>
    </rPh>
    <rPh sb="18" eb="19">
      <t>アリ</t>
    </rPh>
    <phoneticPr fontId="1"/>
  </si>
  <si>
    <t>福島県</t>
    <rPh sb="0" eb="2">
      <t>フクシマ</t>
    </rPh>
    <rPh sb="2" eb="3">
      <t>ケン</t>
    </rPh>
    <phoneticPr fontId="1"/>
  </si>
  <si>
    <t>飯坂温泉</t>
    <phoneticPr fontId="1"/>
  </si>
  <si>
    <t>くつろぎの宿華滝</t>
    <rPh sb="5" eb="6">
      <t>ヤド</t>
    </rPh>
    <rPh sb="6" eb="7">
      <t>ハナ</t>
    </rPh>
    <rPh sb="7" eb="8">
      <t>タキ</t>
    </rPh>
    <phoneticPr fontId="1"/>
  </si>
  <si>
    <t>営業係長 内野 牧夫</t>
    <rPh sb="0" eb="2">
      <t>エイギョウ</t>
    </rPh>
    <rPh sb="2" eb="4">
      <t>カカリチョウ</t>
    </rPh>
    <rPh sb="5" eb="7">
      <t>ウチノ</t>
    </rPh>
    <rPh sb="8" eb="10">
      <t>マキオ</t>
    </rPh>
    <phoneticPr fontId="1"/>
  </si>
  <si>
    <t>024-542-3326</t>
    <phoneticPr fontId="1"/>
  </si>
  <si>
    <t>024-542-8569</t>
    <phoneticPr fontId="1"/>
  </si>
  <si>
    <t>会食場</t>
    <rPh sb="0" eb="2">
      <t>カイショク</t>
    </rPh>
    <rPh sb="2" eb="3">
      <t>ジョウ</t>
    </rPh>
    <phoneticPr fontId="1"/>
  </si>
  <si>
    <t>(幼児)3歳～\2,000※休館日有</t>
    <rPh sb="1" eb="3">
      <t>ヨウジ</t>
    </rPh>
    <rPh sb="5" eb="6">
      <t>サイ</t>
    </rPh>
    <phoneticPr fontId="1"/>
  </si>
  <si>
    <t>熱塩温泉</t>
  </si>
  <si>
    <t>熱塩温泉山形屋</t>
    <phoneticPr fontId="1"/>
  </si>
  <si>
    <t>若女将 瓜生 渚</t>
    <rPh sb="0" eb="3">
      <t>ワカオカミ</t>
    </rPh>
    <rPh sb="4" eb="6">
      <t>ウリュウ</t>
    </rPh>
    <rPh sb="7" eb="8">
      <t>ナギサ</t>
    </rPh>
    <phoneticPr fontId="1"/>
  </si>
  <si>
    <t>0241-36-2288</t>
    <phoneticPr fontId="1"/>
  </si>
  <si>
    <t>0241-36-2290</t>
    <phoneticPr fontId="1"/>
  </si>
  <si>
    <t>露</t>
    <phoneticPr fontId="1"/>
  </si>
  <si>
    <t>セットメニュー</t>
    <phoneticPr fontId="1"/>
  </si>
  <si>
    <t>(幼児)～1歳\500,2歳～\1,650※休館日有</t>
    <rPh sb="1" eb="3">
      <t>ヨウジ</t>
    </rPh>
    <rPh sb="13" eb="14">
      <t>サイ</t>
    </rPh>
    <phoneticPr fontId="1"/>
  </si>
  <si>
    <t>↑おまかせ</t>
    <phoneticPr fontId="1"/>
  </si>
  <si>
    <t>0226-46-2442</t>
    <phoneticPr fontId="1"/>
  </si>
  <si>
    <t>-</t>
    <phoneticPr fontId="1"/>
  </si>
  <si>
    <t>●</t>
    <phoneticPr fontId="1"/>
  </si>
  <si>
    <t>バイキング</t>
    <phoneticPr fontId="1"/>
  </si>
  <si>
    <t>レストラン</t>
    <phoneticPr fontId="1"/>
  </si>
  <si>
    <t>●</t>
    <phoneticPr fontId="1"/>
  </si>
  <si>
    <t>0229-83-2333</t>
    <phoneticPr fontId="1"/>
  </si>
  <si>
    <t>露</t>
    <phoneticPr fontId="1"/>
  </si>
  <si>
    <t>貸</t>
    <phoneticPr fontId="1"/>
  </si>
  <si>
    <t>●</t>
    <phoneticPr fontId="1"/>
  </si>
  <si>
    <t>セットメニュー</t>
    <phoneticPr fontId="1"/>
  </si>
  <si>
    <t>レストラン</t>
    <phoneticPr fontId="1"/>
  </si>
  <si>
    <t>C</t>
    <phoneticPr fontId="1"/>
  </si>
  <si>
    <t>新鉛温泉</t>
    <rPh sb="0" eb="1">
      <t>シン</t>
    </rPh>
    <phoneticPr fontId="1"/>
  </si>
  <si>
    <t>企画担当者</t>
    <rPh sb="0" eb="2">
      <t>キカク</t>
    </rPh>
    <rPh sb="2" eb="5">
      <t>タントウシャ</t>
    </rPh>
    <phoneticPr fontId="1"/>
  </si>
  <si>
    <t>食事･寝具不要の場合､無料</t>
    <rPh sb="0" eb="2">
      <t>ショクジ</t>
    </rPh>
    <rPh sb="3" eb="5">
      <t>シング</t>
    </rPh>
    <rPh sb="5" eb="7">
      <t>フヨウ</t>
    </rPh>
    <rPh sb="8" eb="10">
      <t>バアイ</t>
    </rPh>
    <rPh sb="11" eb="13">
      <t>ムリョウ</t>
    </rPh>
    <phoneticPr fontId="1"/>
  </si>
  <si>
    <t>旅館名:</t>
    <rPh sb="0" eb="2">
      <t>リョカン</t>
    </rPh>
    <rPh sb="2" eb="3">
      <t>メイ</t>
    </rPh>
    <phoneticPr fontId="16"/>
  </si>
  <si>
    <t>振込口座番号記入欄</t>
    <rPh sb="0" eb="2">
      <t>フリコミ</t>
    </rPh>
    <rPh sb="2" eb="4">
      <t>コウザ</t>
    </rPh>
    <rPh sb="4" eb="6">
      <t>バンゴウ</t>
    </rPh>
    <rPh sb="6" eb="8">
      <t>キニュウ</t>
    </rPh>
    <rPh sb="8" eb="9">
      <t>ラン</t>
    </rPh>
    <phoneticPr fontId="16"/>
  </si>
  <si>
    <t>担当者:</t>
    <rPh sb="0" eb="3">
      <t>タントウシャ</t>
    </rPh>
    <phoneticPr fontId="16"/>
  </si>
  <si>
    <t>(印)</t>
    <rPh sb="1" eb="2">
      <t>イン</t>
    </rPh>
    <phoneticPr fontId="16"/>
  </si>
  <si>
    <t>銀行名</t>
    <rPh sb="0" eb="3">
      <t>ギンコウメイ</t>
    </rPh>
    <phoneticPr fontId="16"/>
  </si>
  <si>
    <t>2020年　　月　　日～　　月　　　日　　利用分</t>
    <rPh sb="4" eb="5">
      <t>ネン</t>
    </rPh>
    <rPh sb="7" eb="8">
      <t>ガツ</t>
    </rPh>
    <rPh sb="10" eb="11">
      <t>ニチ</t>
    </rPh>
    <rPh sb="14" eb="15">
      <t>ガツ</t>
    </rPh>
    <rPh sb="18" eb="19">
      <t>ニチ</t>
    </rPh>
    <rPh sb="21" eb="23">
      <t>リヨウ</t>
    </rPh>
    <rPh sb="23" eb="24">
      <t>ブン</t>
    </rPh>
    <phoneticPr fontId="16"/>
  </si>
  <si>
    <t>支店名</t>
    <rPh sb="0" eb="2">
      <t>シテン</t>
    </rPh>
    <rPh sb="2" eb="3">
      <t>メイ</t>
    </rPh>
    <phoneticPr fontId="16"/>
  </si>
  <si>
    <t>はがき送付枚数:</t>
    <rPh sb="3" eb="5">
      <t>ソウフ</t>
    </rPh>
    <rPh sb="5" eb="7">
      <t>マイスウ</t>
    </rPh>
    <phoneticPr fontId="16"/>
  </si>
  <si>
    <t>枚</t>
    <rPh sb="0" eb="1">
      <t>マイ</t>
    </rPh>
    <phoneticPr fontId="16"/>
  </si>
  <si>
    <t>口座番号</t>
    <rPh sb="0" eb="2">
      <t>コウザ</t>
    </rPh>
    <rPh sb="2" eb="4">
      <t>バンゴウ</t>
    </rPh>
    <phoneticPr fontId="16"/>
  </si>
  <si>
    <t>口座名</t>
    <rPh sb="0" eb="2">
      <t>コウザ</t>
    </rPh>
    <rPh sb="2" eb="3">
      <t>メイ</t>
    </rPh>
    <phoneticPr fontId="16"/>
  </si>
  <si>
    <t>利用日</t>
    <rPh sb="0" eb="2">
      <t>リヨウ</t>
    </rPh>
    <rPh sb="2" eb="3">
      <t>ビ</t>
    </rPh>
    <phoneticPr fontId="16"/>
  </si>
  <si>
    <t>記入例</t>
    <rPh sb="0" eb="2">
      <t>キニュウ</t>
    </rPh>
    <rPh sb="2" eb="3">
      <t>レイ</t>
    </rPh>
    <phoneticPr fontId="16"/>
  </si>
  <si>
    <t>事務局確認欄</t>
    <rPh sb="0" eb="3">
      <t>ジムキョク</t>
    </rPh>
    <rPh sb="3" eb="5">
      <t>カクニン</t>
    </rPh>
    <rPh sb="5" eb="6">
      <t>ラン</t>
    </rPh>
    <phoneticPr fontId="16"/>
  </si>
  <si>
    <t>はがき枚数チェック</t>
    <rPh sb="3" eb="5">
      <t>マイスウ</t>
    </rPh>
    <phoneticPr fontId="16"/>
  </si>
  <si>
    <t>請求金額</t>
    <rPh sb="0" eb="2">
      <t>セイキュウ</t>
    </rPh>
    <rPh sb="2" eb="4">
      <t>キンガク</t>
    </rPh>
    <phoneticPr fontId="16"/>
  </si>
  <si>
    <t>金額チェック</t>
    <rPh sb="0" eb="2">
      <t>キンガク</t>
    </rPh>
    <phoneticPr fontId="16"/>
  </si>
  <si>
    <t>※記入欄が足りない場合は　コピーしてご利用ください。</t>
    <rPh sb="1" eb="3">
      <t>キニュウ</t>
    </rPh>
    <rPh sb="3" eb="4">
      <t>ラン</t>
    </rPh>
    <rPh sb="5" eb="6">
      <t>タ</t>
    </rPh>
    <rPh sb="9" eb="11">
      <t>バアイ</t>
    </rPh>
    <rPh sb="19" eb="21">
      <t>リヨウ</t>
    </rPh>
    <phoneticPr fontId="16"/>
  </si>
  <si>
    <t>管理者チェック</t>
    <rPh sb="0" eb="3">
      <t>カンリシャ</t>
    </rPh>
    <phoneticPr fontId="16"/>
  </si>
  <si>
    <t>宿泊人数</t>
    <rPh sb="0" eb="2">
      <t>シュクハク</t>
    </rPh>
    <rPh sb="2" eb="4">
      <t>ニンズウ</t>
    </rPh>
    <phoneticPr fontId="16"/>
  </si>
  <si>
    <t>受付番号(はがきのNO)</t>
    <rPh sb="0" eb="2">
      <t>ウケツケ</t>
    </rPh>
    <rPh sb="2" eb="4">
      <t>バンゴウ</t>
    </rPh>
    <phoneticPr fontId="16"/>
  </si>
  <si>
    <t>利用期間:</t>
    <rPh sb="0" eb="2">
      <t>リヨウ</t>
    </rPh>
    <rPh sb="2" eb="4">
      <t>キカン</t>
    </rPh>
    <phoneticPr fontId="16"/>
  </si>
  <si>
    <t>NO</t>
    <phoneticPr fontId="16"/>
  </si>
  <si>
    <t>　W00001</t>
    <phoneticPr fontId="16"/>
  </si>
  <si>
    <t>はがき枚数</t>
    <rPh sb="3" eb="5">
      <t>マイスウ</t>
    </rPh>
    <phoneticPr fontId="16"/>
  </si>
  <si>
    <t>×</t>
    <phoneticPr fontId="16"/>
  </si>
  <si>
    <t>2,000円</t>
    <rPh sb="5" eb="6">
      <t>エン</t>
    </rPh>
    <phoneticPr fontId="16"/>
  </si>
  <si>
    <t>=</t>
    <phoneticPr fontId="16"/>
  </si>
  <si>
    <t>【提出書類　3】</t>
    <rPh sb="1" eb="3">
      <t>テイシュツ</t>
    </rPh>
    <rPh sb="3" eb="5">
      <t>ショルイ</t>
    </rPh>
    <phoneticPr fontId="16"/>
  </si>
  <si>
    <t>当選者氏名</t>
    <rPh sb="0" eb="3">
      <t>トウセンシャ</t>
    </rPh>
    <rPh sb="3" eb="5">
      <t>シメイ</t>
    </rPh>
    <phoneticPr fontId="1"/>
  </si>
  <si>
    <t>宿泊者氏名</t>
    <rPh sb="0" eb="2">
      <t>シュクハク</t>
    </rPh>
    <rPh sb="2" eb="3">
      <t>シャ</t>
    </rPh>
    <rPh sb="3" eb="5">
      <t>シメイ</t>
    </rPh>
    <phoneticPr fontId="16"/>
  </si>
  <si>
    <t>岩手　太郎</t>
    <rPh sb="0" eb="2">
      <t>イワテ</t>
    </rPh>
    <rPh sb="3" eb="5">
      <t>タロウ</t>
    </rPh>
    <phoneticPr fontId="1"/>
  </si>
  <si>
    <t>同　左</t>
    <rPh sb="0" eb="1">
      <t>ドウ</t>
    </rPh>
    <rPh sb="2" eb="3">
      <t>ヒダリ</t>
    </rPh>
    <phoneticPr fontId="16"/>
  </si>
  <si>
    <t>旅館・ホテル　用</t>
    <rPh sb="0" eb="2">
      <t>リョカン</t>
    </rPh>
    <rPh sb="7" eb="8">
      <t>ヨウ</t>
    </rPh>
    <phoneticPr fontId="1"/>
  </si>
  <si>
    <t>地元の宿　応援事業(泊まるなら地元割クーポン) 利用明細書&amp;請求書</t>
    <rPh sb="0" eb="2">
      <t>ジモト</t>
    </rPh>
    <rPh sb="3" eb="4">
      <t>ヤド</t>
    </rPh>
    <rPh sb="5" eb="7">
      <t>オウエン</t>
    </rPh>
    <rPh sb="7" eb="9">
      <t>ジギョウ</t>
    </rPh>
    <rPh sb="10" eb="11">
      <t>ト</t>
    </rPh>
    <rPh sb="15" eb="17">
      <t>ジモト</t>
    </rPh>
    <rPh sb="17" eb="18">
      <t>ワリ</t>
    </rPh>
    <rPh sb="24" eb="26">
      <t>リヨウ</t>
    </rPh>
    <rPh sb="26" eb="29">
      <t>メイサイショ</t>
    </rPh>
    <rPh sb="30" eb="33">
      <t>セイキュウショ</t>
    </rPh>
    <phoneticPr fontId="16"/>
  </si>
  <si>
    <t>③その他割引</t>
    <rPh sb="3" eb="4">
      <t>タ</t>
    </rPh>
    <rPh sb="4" eb="6">
      <t>ワリビキ</t>
    </rPh>
    <phoneticPr fontId="16"/>
  </si>
  <si>
    <t>④クーポン額</t>
    <rPh sb="5" eb="6">
      <t>ガク</t>
    </rPh>
    <phoneticPr fontId="16"/>
  </si>
  <si>
    <t>⑤お支払額</t>
    <phoneticPr fontId="1"/>
  </si>
  <si>
    <r>
      <t>支払額税別
※</t>
    </r>
    <r>
      <rPr>
        <sz val="10"/>
        <rFont val="Meiryo UI"/>
        <family val="3"/>
        <charset val="128"/>
      </rPr>
      <t>（⑤－②）</t>
    </r>
    <rPh sb="0" eb="2">
      <t>シハライ</t>
    </rPh>
    <rPh sb="2" eb="3">
      <t>ガク</t>
    </rPh>
    <rPh sb="3" eb="5">
      <t>ゼイベツ</t>
    </rPh>
    <phoneticPr fontId="1"/>
  </si>
  <si>
    <t>①宿泊代金
（税別）</t>
    <rPh sb="1" eb="3">
      <t>シュクハク</t>
    </rPh>
    <rPh sb="3" eb="5">
      <t>ダイキン</t>
    </rPh>
    <rPh sb="7" eb="9">
      <t>ゼイベツ</t>
    </rPh>
    <phoneticPr fontId="16"/>
  </si>
  <si>
    <t>お客様の支払代金は1,000円税別以上であることが条件※</t>
    <rPh sb="1" eb="3">
      <t>キャクサマ</t>
    </rPh>
    <rPh sb="4" eb="6">
      <t>シハラ</t>
    </rPh>
    <rPh sb="6" eb="8">
      <t>ダイキン</t>
    </rPh>
    <rPh sb="14" eb="15">
      <t>エン</t>
    </rPh>
    <rPh sb="15" eb="17">
      <t>ゼイベツ</t>
    </rPh>
    <rPh sb="17" eb="19">
      <t>イジョウ</t>
    </rPh>
    <rPh sb="25" eb="27">
      <t>ジョウケン</t>
    </rPh>
    <phoneticPr fontId="16"/>
  </si>
  <si>
    <t>②消費税
（入湯税除）</t>
    <rPh sb="1" eb="4">
      <t>ショウヒゼイ</t>
    </rPh>
    <rPh sb="6" eb="8">
      <t>ニュウトウ</t>
    </rPh>
    <rPh sb="8" eb="9">
      <t>ゼイ</t>
    </rPh>
    <rPh sb="9" eb="10">
      <t>ノゾ</t>
    </rPh>
    <phoneticPr fontId="1"/>
  </si>
  <si>
    <t>⇒口座名のフリガナは必須</t>
    <rPh sb="1" eb="3">
      <t>コウザ</t>
    </rPh>
    <rPh sb="3" eb="4">
      <t>メイ</t>
    </rPh>
    <rPh sb="10" eb="12">
      <t>ヒッス</t>
    </rPh>
    <phoneticPr fontId="1"/>
  </si>
  <si>
    <t>(ﾌﾘｶﾞﾅ)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</si>
</sst>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[$-F800]dddd\,\ mmmm\ dd\,\ yyyy"/>
    <numFmt numFmtId="177" formatCode="&quot;¥&quot;#,##0.00_);\(&quot;¥&quot;#,##0.00\)"/>
    <numFmt numFmtId="178" formatCode="&quot;¥&quot;#,##0_);\(&quot;¥&quot;#,##0\)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sz val="6"/>
      <name val="Meiryo UI"/>
      <family val="3"/>
      <charset val="128"/>
    </font>
    <font>
      <sz val="24"/>
      <color theme="4" tint="-0.499984740745262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sz val="11"/>
      <color theme="1" tint="0.24994659260841701"/>
      <name val="ＭＳ Ｐゴシック"/>
      <family val="2"/>
      <scheme val="minor"/>
    </font>
    <font>
      <b/>
      <sz val="11"/>
      <color theme="4" tint="-0.499984740745262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ＭＳ Ｐゴシック"/>
      <family val="2"/>
      <scheme val="minor"/>
    </font>
    <font>
      <b/>
      <sz val="14"/>
      <color theme="4" tint="-0.249977111117893"/>
      <name val="Meiryo UI"/>
      <family val="3"/>
      <charset val="128"/>
    </font>
    <font>
      <b/>
      <sz val="16"/>
      <color theme="4" tint="-0.499984740745262"/>
      <name val="Meiryo UI"/>
      <family val="3"/>
      <charset val="128"/>
    </font>
    <font>
      <sz val="16"/>
      <color theme="1" tint="0.24994659260841701"/>
      <name val="Meiryo UI"/>
      <family val="3"/>
      <charset val="128"/>
    </font>
    <font>
      <sz val="14"/>
      <color theme="4" tint="-0.249977111117893"/>
      <name val="Meiryo UI"/>
      <family val="3"/>
      <charset val="128"/>
    </font>
    <font>
      <b/>
      <sz val="16"/>
      <color theme="4" tint="-0.249977111117893"/>
      <name val="Meiryo UI"/>
      <family val="3"/>
      <charset val="128"/>
    </font>
    <font>
      <sz val="22"/>
      <color theme="1" tint="0.2499465926084170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 tint="0.2499465926084170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8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9" fillId="0" borderId="0" applyNumberFormat="0" applyFill="0" applyBorder="0" applyAlignment="0" applyProtection="0"/>
    <xf numFmtId="0" fontId="10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>
      <alignment vertical="center"/>
    </xf>
    <xf numFmtId="0" fontId="15" fillId="0" borderId="0"/>
    <xf numFmtId="0" fontId="17" fillId="0" borderId="0" applyProtection="0">
      <alignment vertical="top"/>
    </xf>
    <xf numFmtId="0" fontId="18" fillId="0" borderId="0" applyFill="0" applyProtection="0"/>
    <xf numFmtId="0" fontId="15" fillId="0" borderId="0" applyFill="0" applyProtection="0">
      <alignment horizontal="right" vertical="center" indent="1"/>
    </xf>
    <xf numFmtId="0" fontId="15" fillId="0" borderId="13">
      <alignment horizontal="left" vertical="center" wrapText="1"/>
    </xf>
    <xf numFmtId="0" fontId="15" fillId="0" borderId="0">
      <alignment vertical="center"/>
    </xf>
    <xf numFmtId="176" fontId="15" fillId="0" borderId="0">
      <alignment horizontal="left" vertical="center"/>
    </xf>
    <xf numFmtId="177" fontId="19" fillId="0" borderId="0" applyFont="0" applyFill="0" applyBorder="0" applyProtection="0"/>
    <xf numFmtId="0" fontId="15" fillId="0" borderId="0">
      <alignment vertical="center" wrapText="1"/>
    </xf>
    <xf numFmtId="0" fontId="20" fillId="0" borderId="0" applyFill="0" applyProtection="0">
      <alignment horizontal="right" vertical="center" wrapText="1"/>
    </xf>
    <xf numFmtId="177" fontId="21" fillId="0" borderId="14">
      <alignment horizontal="center"/>
    </xf>
  </cellStyleXfs>
  <cellXfs count="186">
    <xf numFmtId="0" fontId="0" fillId="0" borderId="0" xfId="0"/>
    <xf numFmtId="49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1" applyFill="1" applyBorder="1" applyAlignment="1">
      <alignment horizontal="center" vertical="center" shrinkToFit="1"/>
    </xf>
    <xf numFmtId="49" fontId="4" fillId="2" borderId="1" xfId="5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5" applyNumberFormat="1" applyFont="1" applyFill="1" applyBorder="1" applyAlignment="1">
      <alignment horizontal="center" vertical="center" shrinkToFit="1"/>
    </xf>
    <xf numFmtId="0" fontId="4" fillId="0" borderId="0" xfId="6" applyFont="1" applyAlignment="1">
      <alignment horizontal="center" vertical="center" shrinkToFit="1"/>
    </xf>
    <xf numFmtId="0" fontId="12" fillId="0" borderId="1" xfId="6" applyNumberFormat="1" applyFont="1" applyFill="1" applyBorder="1" applyAlignment="1">
      <alignment horizontal="center" vertical="center" shrinkToFit="1"/>
    </xf>
    <xf numFmtId="0" fontId="4" fillId="0" borderId="1" xfId="6" applyFont="1" applyFill="1" applyBorder="1" applyAlignment="1">
      <alignment vertical="center" shrinkToFit="1"/>
    </xf>
    <xf numFmtId="0" fontId="13" fillId="0" borderId="1" xfId="7" applyNumberFormat="1" applyFont="1" applyFill="1" applyBorder="1" applyAlignment="1">
      <alignment vertical="center" shrinkToFit="1"/>
    </xf>
    <xf numFmtId="0" fontId="4" fillId="0" borderId="1" xfId="6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 shrinkToFit="1"/>
    </xf>
    <xf numFmtId="20" fontId="4" fillId="0" borderId="1" xfId="6" applyNumberFormat="1" applyFont="1" applyFill="1" applyBorder="1" applyAlignment="1">
      <alignment horizontal="center" vertical="center"/>
    </xf>
    <xf numFmtId="0" fontId="4" fillId="0" borderId="0" xfId="6" applyFont="1" applyFill="1" applyAlignment="1">
      <alignment vertical="center" shrinkToFit="1"/>
    </xf>
    <xf numFmtId="5" fontId="4" fillId="0" borderId="1" xfId="6" applyNumberFormat="1" applyFont="1" applyFill="1" applyBorder="1" applyAlignment="1">
      <alignment vertical="center"/>
    </xf>
    <xf numFmtId="0" fontId="13" fillId="0" borderId="1" xfId="7" applyNumberFormat="1" applyFont="1" applyFill="1" applyBorder="1" applyAlignment="1">
      <alignment horizontal="center" vertical="center" shrinkToFit="1"/>
    </xf>
    <xf numFmtId="0" fontId="13" fillId="0" borderId="1" xfId="7" applyFont="1" applyFill="1" applyBorder="1" applyAlignment="1">
      <alignment vertical="center" shrinkToFit="1"/>
    </xf>
    <xf numFmtId="0" fontId="4" fillId="0" borderId="1" xfId="7" applyNumberFormat="1" applyFont="1" applyFill="1" applyBorder="1" applyAlignment="1">
      <alignment horizontal="center" vertical="center" shrinkToFit="1"/>
    </xf>
    <xf numFmtId="0" fontId="4" fillId="0" borderId="1" xfId="6" applyFont="1" applyFill="1" applyBorder="1" applyAlignment="1">
      <alignment horizontal="center" vertical="center" shrinkToFit="1"/>
    </xf>
    <xf numFmtId="5" fontId="4" fillId="0" borderId="1" xfId="6" applyNumberFormat="1" applyFont="1" applyFill="1" applyBorder="1" applyAlignment="1">
      <alignment vertical="center" shrinkToFi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0" xfId="6" applyFont="1" applyFill="1" applyAlignment="1">
      <alignment vertical="center"/>
    </xf>
    <xf numFmtId="20" fontId="4" fillId="0" borderId="1" xfId="6" applyNumberFormat="1" applyFont="1" applyFill="1" applyBorder="1" applyAlignment="1">
      <alignment horizontal="center" vertical="center" shrinkToFit="1"/>
    </xf>
    <xf numFmtId="0" fontId="13" fillId="0" borderId="1" xfId="7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8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7" applyNumberFormat="1" applyFont="1" applyFill="1" applyBorder="1" applyAlignment="1">
      <alignment vertical="center" shrinkToFit="1"/>
    </xf>
    <xf numFmtId="0" fontId="13" fillId="0" borderId="1" xfId="7" applyFont="1" applyFill="1" applyBorder="1" applyAlignment="1">
      <alignment horizontal="center" vertical="center" shrinkToFit="1"/>
    </xf>
    <xf numFmtId="0" fontId="4" fillId="0" borderId="1" xfId="7" applyNumberFormat="1" applyFont="1" applyFill="1" applyBorder="1" applyAlignment="1">
      <alignment horizontal="left" vertical="center" shrinkToFit="1"/>
    </xf>
    <xf numFmtId="0" fontId="4" fillId="0" borderId="1" xfId="7" applyFont="1" applyFill="1" applyBorder="1" applyAlignment="1">
      <alignment horizontal="center" vertical="center"/>
    </xf>
    <xf numFmtId="20" fontId="4" fillId="0" borderId="1" xfId="8" applyNumberFormat="1" applyFont="1" applyFill="1" applyBorder="1" applyAlignment="1">
      <alignment horizontal="center" vertical="center"/>
    </xf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6" applyFont="1" applyAlignment="1"/>
    <xf numFmtId="0" fontId="14" fillId="0" borderId="0" xfId="6" applyFont="1" applyAlignment="1">
      <alignment horizontal="left"/>
    </xf>
    <xf numFmtId="0" fontId="4" fillId="0" borderId="1" xfId="6" applyFont="1" applyFill="1" applyBorder="1" applyAlignment="1">
      <alignment horizontal="left" vertical="center" shrinkToFit="1"/>
    </xf>
    <xf numFmtId="0" fontId="13" fillId="0" borderId="1" xfId="7" applyNumberFormat="1" applyFont="1" applyFill="1" applyBorder="1" applyAlignment="1">
      <alignment horizontal="left" vertical="center" shrinkToFit="1"/>
    </xf>
    <xf numFmtId="0" fontId="13" fillId="0" borderId="1" xfId="7" applyFont="1" applyFill="1" applyBorder="1" applyAlignment="1">
      <alignment horizontal="left" vertical="center" shrinkToFit="1"/>
    </xf>
    <xf numFmtId="0" fontId="4" fillId="0" borderId="1" xfId="7" applyFont="1" applyFill="1" applyBorder="1" applyAlignment="1">
      <alignment horizontal="left" vertical="center" shrinkToFit="1"/>
    </xf>
    <xf numFmtId="0" fontId="4" fillId="0" borderId="1" xfId="6" applyFont="1" applyFill="1" applyBorder="1" applyAlignment="1">
      <alignment horizontal="left" vertical="center"/>
    </xf>
    <xf numFmtId="0" fontId="4" fillId="0" borderId="1" xfId="6" applyNumberFormat="1" applyFont="1" applyFill="1" applyBorder="1" applyAlignment="1">
      <alignment horizontal="center" vertical="center"/>
    </xf>
    <xf numFmtId="0" fontId="15" fillId="0" borderId="0" xfId="9"/>
    <xf numFmtId="0" fontId="15" fillId="0" borderId="0" xfId="9" applyAlignment="1">
      <alignment horizontal="center"/>
    </xf>
    <xf numFmtId="0" fontId="15" fillId="0" borderId="0" xfId="9" applyAlignment="1">
      <alignment horizontal="center" vertical="center"/>
    </xf>
    <xf numFmtId="0" fontId="15" fillId="0" borderId="0" xfId="9" applyBorder="1" applyAlignment="1">
      <alignment horizontal="center" vertical="center"/>
    </xf>
    <xf numFmtId="42" fontId="3" fillId="4" borderId="16" xfId="16" applyNumberFormat="1" applyFont="1" applyFill="1" applyBorder="1" applyAlignment="1">
      <alignment horizontal="center" vertical="center"/>
    </xf>
    <xf numFmtId="42" fontId="3" fillId="4" borderId="6" xfId="17" applyNumberFormat="1" applyFont="1" applyFill="1" applyBorder="1" applyAlignment="1">
      <alignment horizontal="center" vertical="center" wrapText="1"/>
    </xf>
    <xf numFmtId="0" fontId="3" fillId="4" borderId="6" xfId="17" applyFont="1" applyFill="1" applyBorder="1" applyAlignment="1">
      <alignment horizontal="center" vertical="center" wrapText="1"/>
    </xf>
    <xf numFmtId="176" fontId="3" fillId="4" borderId="6" xfId="15" applyFont="1" applyFill="1" applyBorder="1" applyAlignment="1">
      <alignment horizontal="center" vertical="center"/>
    </xf>
    <xf numFmtId="42" fontId="3" fillId="4" borderId="19" xfId="16" applyNumberFormat="1" applyFont="1" applyFill="1" applyBorder="1" applyAlignment="1">
      <alignment horizontal="center" vertical="center"/>
    </xf>
    <xf numFmtId="42" fontId="3" fillId="4" borderId="1" xfId="17" applyNumberFormat="1" applyFont="1" applyFill="1" applyBorder="1" applyAlignment="1">
      <alignment horizontal="center" vertical="center" wrapText="1"/>
    </xf>
    <xf numFmtId="0" fontId="3" fillId="4" borderId="1" xfId="17" applyFont="1" applyFill="1" applyBorder="1" applyAlignment="1">
      <alignment horizontal="center" vertical="center" wrapText="1"/>
    </xf>
    <xf numFmtId="176" fontId="3" fillId="4" borderId="1" xfId="15" applyFont="1" applyFill="1" applyBorder="1" applyAlignment="1">
      <alignment horizontal="center" vertical="center"/>
    </xf>
    <xf numFmtId="0" fontId="3" fillId="4" borderId="4" xfId="15" applyNumberFormat="1" applyFont="1" applyFill="1" applyBorder="1" applyAlignment="1">
      <alignment horizontal="center" vertical="center"/>
    </xf>
    <xf numFmtId="42" fontId="3" fillId="4" borderId="17" xfId="16" applyNumberFormat="1" applyFont="1" applyFill="1" applyBorder="1" applyAlignment="1">
      <alignment horizontal="center" vertical="center"/>
    </xf>
    <xf numFmtId="42" fontId="3" fillId="4" borderId="8" xfId="17" applyNumberFormat="1" applyFont="1" applyFill="1" applyBorder="1" applyAlignment="1">
      <alignment horizontal="center" vertical="center" wrapText="1"/>
    </xf>
    <xf numFmtId="0" fontId="3" fillId="4" borderId="8" xfId="17" applyFont="1" applyFill="1" applyBorder="1" applyAlignment="1">
      <alignment horizontal="center" vertical="center" wrapText="1"/>
    </xf>
    <xf numFmtId="176" fontId="3" fillId="4" borderId="8" xfId="15" applyFont="1" applyFill="1" applyBorder="1" applyAlignment="1">
      <alignment horizontal="center" vertical="center"/>
    </xf>
    <xf numFmtId="0" fontId="3" fillId="4" borderId="18" xfId="15" applyNumberFormat="1" applyFont="1" applyFill="1" applyBorder="1" applyAlignment="1">
      <alignment horizontal="center" vertical="center"/>
    </xf>
    <xf numFmtId="42" fontId="3" fillId="4" borderId="20" xfId="16" applyNumberFormat="1" applyFont="1" applyFill="1" applyBorder="1" applyAlignment="1">
      <alignment horizontal="center" vertical="center"/>
    </xf>
    <xf numFmtId="42" fontId="3" fillId="4" borderId="21" xfId="14" applyNumberFormat="1" applyFont="1" applyFill="1" applyBorder="1" applyAlignment="1">
      <alignment horizontal="center" vertical="center"/>
    </xf>
    <xf numFmtId="0" fontId="3" fillId="4" borderId="21" xfId="14" applyFont="1" applyFill="1" applyBorder="1" applyAlignment="1">
      <alignment horizontal="center" vertical="center"/>
    </xf>
    <xf numFmtId="176" fontId="3" fillId="4" borderId="21" xfId="15" applyFont="1" applyFill="1" applyBorder="1" applyAlignment="1">
      <alignment horizontal="center" vertical="center"/>
    </xf>
    <xf numFmtId="0" fontId="3" fillId="4" borderId="22" xfId="14" applyNumberFormat="1" applyFont="1" applyFill="1" applyBorder="1" applyAlignment="1">
      <alignment horizontal="center" vertical="center"/>
    </xf>
    <xf numFmtId="0" fontId="3" fillId="4" borderId="23" xfId="14" applyFont="1" applyFill="1" applyBorder="1" applyAlignment="1">
      <alignment horizontal="center" vertical="center"/>
    </xf>
    <xf numFmtId="0" fontId="4" fillId="4" borderId="23" xfId="14" applyFont="1" applyFill="1" applyBorder="1" applyAlignment="1">
      <alignment horizontal="center" vertical="center" shrinkToFit="1"/>
    </xf>
    <xf numFmtId="0" fontId="3" fillId="4" borderId="24" xfId="14" applyFont="1" applyFill="1" applyBorder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17" fillId="0" borderId="0" xfId="10" applyBorder="1" applyAlignment="1">
      <alignment horizontal="center" vertical="top"/>
    </xf>
    <xf numFmtId="0" fontId="24" fillId="0" borderId="9" xfId="11" applyFont="1" applyBorder="1" applyAlignment="1">
      <alignment vertical="center"/>
    </xf>
    <xf numFmtId="0" fontId="25" fillId="0" borderId="9" xfId="9" applyFont="1" applyBorder="1" applyAlignment="1">
      <alignment vertical="center"/>
    </xf>
    <xf numFmtId="0" fontId="25" fillId="0" borderId="0" xfId="9" applyFont="1" applyAlignment="1">
      <alignment vertical="center"/>
    </xf>
    <xf numFmtId="0" fontId="24" fillId="0" borderId="9" xfId="12" applyFont="1" applyBorder="1" applyAlignment="1">
      <alignment vertical="center"/>
    </xf>
    <xf numFmtId="0" fontId="24" fillId="0" borderId="9" xfId="13" applyFont="1" applyBorder="1" applyAlignment="1">
      <alignment vertical="center" wrapText="1"/>
    </xf>
    <xf numFmtId="0" fontId="15" fillId="0" borderId="0" xfId="15" applyNumberFormat="1" applyBorder="1" applyAlignment="1">
      <alignment horizontal="center" vertical="center"/>
    </xf>
    <xf numFmtId="176" fontId="15" fillId="0" borderId="0" xfId="15" applyBorder="1" applyAlignment="1">
      <alignment horizontal="center" vertical="center"/>
    </xf>
    <xf numFmtId="0" fontId="15" fillId="0" borderId="0" xfId="17" applyBorder="1" applyAlignment="1">
      <alignment horizontal="center" vertical="center" wrapText="1"/>
    </xf>
    <xf numFmtId="178" fontId="19" fillId="0" borderId="0" xfId="16" applyNumberFormat="1" applyBorder="1" applyAlignment="1">
      <alignment horizontal="center" vertical="center"/>
    </xf>
    <xf numFmtId="178" fontId="15" fillId="0" borderId="0" xfId="16" applyNumberFormat="1" applyFont="1" applyBorder="1" applyAlignment="1">
      <alignment horizontal="center" vertical="center"/>
    </xf>
    <xf numFmtId="0" fontId="20" fillId="0" borderId="1" xfId="18" applyBorder="1" applyAlignment="1">
      <alignment horizontal="left" vertical="center" wrapText="1"/>
    </xf>
    <xf numFmtId="0" fontId="20" fillId="0" borderId="1" xfId="18" applyBorder="1">
      <alignment horizontal="right" vertical="center" wrapText="1"/>
    </xf>
    <xf numFmtId="0" fontId="24" fillId="0" borderId="3" xfId="18" applyFont="1" applyBorder="1" applyAlignment="1">
      <alignment horizontal="center" vertical="center"/>
    </xf>
    <xf numFmtId="41" fontId="29" fillId="0" borderId="2" xfId="19" applyNumberFormat="1" applyFont="1" applyBorder="1" applyAlignment="1">
      <alignment horizontal="right" vertical="center"/>
    </xf>
    <xf numFmtId="0" fontId="20" fillId="0" borderId="0" xfId="18" applyBorder="1">
      <alignment horizontal="right" vertical="center" wrapText="1"/>
    </xf>
    <xf numFmtId="0" fontId="30" fillId="0" borderId="0" xfId="9" applyFont="1" applyAlignment="1">
      <alignment horizontal="left" vertical="center"/>
    </xf>
    <xf numFmtId="0" fontId="30" fillId="0" borderId="0" xfId="9" applyFont="1"/>
    <xf numFmtId="0" fontId="24" fillId="0" borderId="0" xfId="13" applyFont="1" applyBorder="1" applyAlignment="1">
      <alignment vertical="center" wrapText="1"/>
    </xf>
    <xf numFmtId="0" fontId="27" fillId="0" borderId="0" xfId="12" applyFont="1" applyBorder="1">
      <alignment horizontal="right" vertical="center" indent="1"/>
    </xf>
    <xf numFmtId="0" fontId="15" fillId="0" borderId="0" xfId="13" applyBorder="1">
      <alignment horizontal="left" vertical="center" wrapText="1"/>
    </xf>
    <xf numFmtId="0" fontId="28" fillId="0" borderId="0" xfId="9" applyFont="1" applyBorder="1" applyAlignment="1"/>
    <xf numFmtId="0" fontId="32" fillId="0" borderId="0" xfId="13" applyFont="1" applyBorder="1" applyAlignment="1">
      <alignment horizontal="center" vertical="center" wrapText="1"/>
    </xf>
    <xf numFmtId="0" fontId="31" fillId="0" borderId="25" xfId="13" applyFont="1" applyBorder="1">
      <alignment horizontal="left" vertical="center" wrapText="1"/>
    </xf>
    <xf numFmtId="0" fontId="3" fillId="4" borderId="15" xfId="14" applyFont="1" applyFill="1" applyBorder="1" applyAlignment="1">
      <alignment horizontal="center" vertical="center" wrapText="1"/>
    </xf>
    <xf numFmtId="0" fontId="24" fillId="0" borderId="7" xfId="12" applyFont="1" applyBorder="1" applyAlignment="1">
      <alignment vertical="center"/>
    </xf>
    <xf numFmtId="0" fontId="0" fillId="0" borderId="7" xfId="12" applyFont="1" applyBorder="1">
      <alignment horizontal="right" vertical="center" indent="1"/>
    </xf>
    <xf numFmtId="0" fontId="27" fillId="0" borderId="7" xfId="12" applyFont="1" applyBorder="1">
      <alignment horizontal="right" vertical="center" indent="1"/>
    </xf>
    <xf numFmtId="0" fontId="17" fillId="0" borderId="0" xfId="10" applyBorder="1" applyAlignment="1">
      <alignment horizontal="center" vertical="top"/>
    </xf>
    <xf numFmtId="0" fontId="15" fillId="0" borderId="0" xfId="13" applyBorder="1">
      <alignment horizontal="left" vertical="center" wrapText="1"/>
    </xf>
    <xf numFmtId="0" fontId="3" fillId="4" borderId="15" xfId="14" applyFont="1" applyFill="1" applyBorder="1" applyAlignment="1">
      <alignment horizontal="center" vertical="center" shrinkToFit="1"/>
    </xf>
    <xf numFmtId="0" fontId="24" fillId="0" borderId="26" xfId="18" applyFont="1" applyBorder="1" applyAlignment="1">
      <alignment horizontal="center" vertical="center"/>
    </xf>
    <xf numFmtId="0" fontId="4" fillId="4" borderId="23" xfId="14" applyFont="1" applyFill="1" applyBorder="1" applyAlignment="1">
      <alignment horizontal="center" vertical="center" wrapText="1" shrinkToFit="1"/>
    </xf>
    <xf numFmtId="42" fontId="3" fillId="4" borderId="20" xfId="14" applyNumberFormat="1" applyFont="1" applyFill="1" applyBorder="1" applyAlignment="1">
      <alignment horizontal="center" vertical="center"/>
    </xf>
    <xf numFmtId="42" fontId="3" fillId="4" borderId="17" xfId="17" applyNumberFormat="1" applyFont="1" applyFill="1" applyBorder="1" applyAlignment="1">
      <alignment horizontal="center" vertical="center" wrapText="1"/>
    </xf>
    <xf numFmtId="42" fontId="3" fillId="4" borderId="19" xfId="17" applyNumberFormat="1" applyFont="1" applyFill="1" applyBorder="1" applyAlignment="1">
      <alignment horizontal="center" vertical="center" wrapText="1"/>
    </xf>
    <xf numFmtId="42" fontId="3" fillId="4" borderId="16" xfId="17" applyNumberFormat="1" applyFont="1" applyFill="1" applyBorder="1" applyAlignment="1">
      <alignment horizontal="center" vertical="center" wrapText="1"/>
    </xf>
    <xf numFmtId="42" fontId="3" fillId="4" borderId="29" xfId="16" applyNumberFormat="1" applyFont="1" applyFill="1" applyBorder="1" applyAlignment="1">
      <alignment horizontal="center" vertical="center"/>
    </xf>
    <xf numFmtId="42" fontId="22" fillId="4" borderId="9" xfId="16" applyNumberFormat="1" applyFont="1" applyFill="1" applyBorder="1" applyAlignment="1">
      <alignment horizontal="center" vertical="center"/>
    </xf>
    <xf numFmtId="42" fontId="22" fillId="4" borderId="7" xfId="16" applyNumberFormat="1" applyFont="1" applyFill="1" applyBorder="1" applyAlignment="1">
      <alignment horizontal="center" vertical="center"/>
    </xf>
    <xf numFmtId="42" fontId="22" fillId="4" borderId="5" xfId="16" applyNumberFormat="1" applyFont="1" applyFill="1" applyBorder="1" applyAlignment="1">
      <alignment horizontal="center" vertical="center"/>
    </xf>
    <xf numFmtId="0" fontId="3" fillId="4" borderId="30" xfId="14" applyFont="1" applyFill="1" applyBorder="1" applyAlignment="1">
      <alignment horizontal="center" vertical="center" shrinkToFit="1"/>
    </xf>
    <xf numFmtId="42" fontId="3" fillId="4" borderId="31" xfId="16" applyNumberFormat="1" applyFont="1" applyFill="1" applyBorder="1" applyAlignment="1">
      <alignment horizontal="center" vertical="center"/>
    </xf>
    <xf numFmtId="42" fontId="22" fillId="4" borderId="32" xfId="16" applyNumberFormat="1" applyFont="1" applyFill="1" applyBorder="1" applyAlignment="1">
      <alignment horizontal="center" vertical="center"/>
    </xf>
    <xf numFmtId="42" fontId="22" fillId="4" borderId="33" xfId="16" applyNumberFormat="1" applyFont="1" applyFill="1" applyBorder="1" applyAlignment="1">
      <alignment horizontal="center" vertical="center"/>
    </xf>
    <xf numFmtId="42" fontId="22" fillId="4" borderId="34" xfId="16" applyNumberFormat="1" applyFont="1" applyFill="1" applyBorder="1" applyAlignment="1">
      <alignment horizontal="center" vertical="center"/>
    </xf>
    <xf numFmtId="0" fontId="3" fillId="4" borderId="0" xfId="14" applyFont="1" applyFill="1" applyBorder="1" applyAlignment="1">
      <alignment horizontal="center" vertical="center" shrinkToFit="1"/>
    </xf>
    <xf numFmtId="0" fontId="15" fillId="0" borderId="0" xfId="13" applyBorder="1">
      <alignment horizontal="left" vertical="center" wrapText="1"/>
    </xf>
    <xf numFmtId="0" fontId="34" fillId="3" borderId="3" xfId="9" applyFont="1" applyFill="1" applyBorder="1" applyAlignment="1">
      <alignment horizontal="center" vertical="center"/>
    </xf>
    <xf numFmtId="0" fontId="34" fillId="3" borderId="26" xfId="9" applyFont="1" applyFill="1" applyBorder="1" applyAlignment="1">
      <alignment horizontal="center" vertical="center"/>
    </xf>
    <xf numFmtId="0" fontId="34" fillId="3" borderId="2" xfId="9" applyFont="1" applyFill="1" applyBorder="1" applyAlignment="1">
      <alignment horizontal="center" vertical="center"/>
    </xf>
    <xf numFmtId="0" fontId="17" fillId="0" borderId="0" xfId="10" applyBorder="1" applyAlignment="1">
      <alignment horizontal="center" vertical="top"/>
    </xf>
    <xf numFmtId="0" fontId="15" fillId="0" borderId="0" xfId="13" applyBorder="1">
      <alignment horizontal="left" vertical="center" wrapText="1"/>
    </xf>
    <xf numFmtId="0" fontId="20" fillId="0" borderId="1" xfId="18" applyBorder="1" applyAlignment="1">
      <alignment horizontal="center" vertical="center" wrapText="1"/>
    </xf>
    <xf numFmtId="0" fontId="33" fillId="0" borderId="0" xfId="13" applyFont="1" applyBorder="1" applyAlignment="1">
      <alignment horizontal="left" vertical="center" wrapText="1"/>
    </xf>
    <xf numFmtId="0" fontId="26" fillId="0" borderId="3" xfId="9" applyFont="1" applyBorder="1" applyAlignment="1">
      <alignment horizontal="center" vertical="center"/>
    </xf>
    <xf numFmtId="0" fontId="26" fillId="0" borderId="26" xfId="9" applyFont="1" applyBorder="1" applyAlignment="1">
      <alignment horizontal="center" vertical="center"/>
    </xf>
    <xf numFmtId="0" fontId="26" fillId="0" borderId="2" xfId="9" applyFont="1" applyBorder="1" applyAlignment="1">
      <alignment horizontal="center" vertical="center"/>
    </xf>
    <xf numFmtId="0" fontId="26" fillId="0" borderId="10" xfId="9" applyFont="1" applyBorder="1" applyAlignment="1">
      <alignment horizontal="center" vertical="center"/>
    </xf>
    <xf numFmtId="0" fontId="26" fillId="0" borderId="28" xfId="9" applyFont="1" applyBorder="1" applyAlignment="1">
      <alignment horizontal="center" vertical="center"/>
    </xf>
    <xf numFmtId="0" fontId="26" fillId="0" borderId="11" xfId="9" applyFont="1" applyBorder="1" applyAlignment="1">
      <alignment horizontal="center" vertical="center"/>
    </xf>
    <xf numFmtId="5" fontId="4" fillId="0" borderId="6" xfId="6" applyNumberFormat="1" applyFont="1" applyFill="1" applyBorder="1" applyAlignment="1">
      <alignment horizontal="center" vertical="center" shrinkToFit="1"/>
    </xf>
    <xf numFmtId="5" fontId="4" fillId="0" borderId="8" xfId="6" applyNumberFormat="1" applyFont="1" applyFill="1" applyBorder="1" applyAlignment="1">
      <alignment horizontal="center" vertical="center" shrinkToFit="1"/>
    </xf>
    <xf numFmtId="0" fontId="4" fillId="0" borderId="6" xfId="6" applyFont="1" applyFill="1" applyBorder="1" applyAlignment="1">
      <alignment horizontal="left" vertical="center"/>
    </xf>
    <xf numFmtId="0" fontId="4" fillId="0" borderId="8" xfId="6" applyFont="1" applyFill="1" applyBorder="1" applyAlignment="1">
      <alignment horizontal="left" vertical="center"/>
    </xf>
    <xf numFmtId="20" fontId="4" fillId="0" borderId="6" xfId="6" applyNumberFormat="1" applyFont="1" applyFill="1" applyBorder="1" applyAlignment="1">
      <alignment horizontal="center" vertical="center"/>
    </xf>
    <xf numFmtId="20" fontId="4" fillId="0" borderId="8" xfId="6" applyNumberFormat="1" applyFont="1" applyFill="1" applyBorder="1" applyAlignment="1">
      <alignment horizontal="center" vertical="center"/>
    </xf>
    <xf numFmtId="0" fontId="4" fillId="0" borderId="6" xfId="7" applyNumberFormat="1" applyFont="1" applyFill="1" applyBorder="1" applyAlignment="1">
      <alignment horizontal="center" vertical="center" shrinkToFit="1"/>
    </xf>
    <xf numFmtId="0" fontId="4" fillId="0" borderId="8" xfId="7" applyNumberFormat="1" applyFont="1" applyFill="1" applyBorder="1" applyAlignment="1">
      <alignment horizontal="center" vertical="center" shrinkToFit="1"/>
    </xf>
    <xf numFmtId="0" fontId="4" fillId="0" borderId="6" xfId="6" applyFont="1" applyFill="1" applyBorder="1" applyAlignment="1">
      <alignment horizontal="center" vertical="center" shrinkToFit="1"/>
    </xf>
    <xf numFmtId="0" fontId="4" fillId="0" borderId="8" xfId="6" applyFont="1" applyFill="1" applyBorder="1" applyAlignment="1">
      <alignment horizontal="center" vertical="center" shrinkToFit="1"/>
    </xf>
    <xf numFmtId="0" fontId="4" fillId="0" borderId="6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0" borderId="6" xfId="8" applyFont="1" applyFill="1" applyBorder="1" applyAlignment="1">
      <alignment horizontal="center" vertical="center" shrinkToFit="1"/>
    </xf>
    <xf numFmtId="0" fontId="4" fillId="0" borderId="8" xfId="8" applyFont="1" applyFill="1" applyBorder="1" applyAlignment="1">
      <alignment horizontal="center" vertical="center" shrinkToFit="1"/>
    </xf>
    <xf numFmtId="0" fontId="4" fillId="0" borderId="6" xfId="8" applyFont="1" applyFill="1" applyBorder="1" applyAlignment="1">
      <alignment horizontal="center" vertical="center" wrapText="1" shrinkToFit="1"/>
    </xf>
    <xf numFmtId="0" fontId="13" fillId="0" borderId="6" xfId="7" applyNumberFormat="1" applyFont="1" applyFill="1" applyBorder="1" applyAlignment="1">
      <alignment horizontal="center" vertical="center" shrinkToFit="1"/>
    </xf>
    <xf numFmtId="0" fontId="13" fillId="0" borderId="8" xfId="7" applyNumberFormat="1" applyFont="1" applyFill="1" applyBorder="1" applyAlignment="1">
      <alignment horizontal="center" vertical="center" shrinkToFit="1"/>
    </xf>
    <xf numFmtId="0" fontId="13" fillId="0" borderId="6" xfId="7" applyFont="1" applyFill="1" applyBorder="1" applyAlignment="1">
      <alignment horizontal="left" vertical="center" shrinkToFit="1"/>
    </xf>
    <xf numFmtId="0" fontId="13" fillId="0" borderId="8" xfId="7" applyFont="1" applyFill="1" applyBorder="1" applyAlignment="1">
      <alignment horizontal="left" vertical="center" shrinkToFit="1"/>
    </xf>
    <xf numFmtId="0" fontId="13" fillId="0" borderId="6" xfId="7" applyNumberFormat="1" applyFont="1" applyFill="1" applyBorder="1" applyAlignment="1">
      <alignment horizontal="left" vertical="center" shrinkToFit="1"/>
    </xf>
    <xf numFmtId="0" fontId="13" fillId="0" borderId="8" xfId="7" applyNumberFormat="1" applyFont="1" applyFill="1" applyBorder="1" applyAlignment="1">
      <alignment horizontal="left" vertical="center" shrinkToFit="1"/>
    </xf>
    <xf numFmtId="0" fontId="13" fillId="0" borderId="6" xfId="7" applyNumberFormat="1" applyFont="1" applyFill="1" applyBorder="1" applyAlignment="1">
      <alignment vertical="center" shrinkToFit="1"/>
    </xf>
    <xf numFmtId="0" fontId="13" fillId="0" borderId="8" xfId="7" applyNumberFormat="1" applyFont="1" applyFill="1" applyBorder="1" applyAlignment="1">
      <alignment vertical="center" shrinkToFit="1"/>
    </xf>
    <xf numFmtId="0" fontId="4" fillId="0" borderId="6" xfId="8" applyFont="1" applyFill="1" applyBorder="1" applyAlignment="1">
      <alignment horizontal="center" vertical="center"/>
    </xf>
    <xf numFmtId="0" fontId="4" fillId="0" borderId="8" xfId="8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4" fillId="0" borderId="0" xfId="12" applyFont="1" applyBorder="1" applyAlignment="1">
      <alignment vertical="center"/>
    </xf>
    <xf numFmtId="0" fontId="0" fillId="0" borderId="0" xfId="12" applyFont="1" applyBorder="1">
      <alignment horizontal="right" vertical="center" indent="1"/>
    </xf>
    <xf numFmtId="0" fontId="26" fillId="0" borderId="35" xfId="9" applyFont="1" applyBorder="1" applyAlignment="1">
      <alignment horizontal="center" vertical="center"/>
    </xf>
    <xf numFmtId="0" fontId="26" fillId="0" borderId="36" xfId="9" applyFont="1" applyBorder="1" applyAlignment="1">
      <alignment horizontal="center" vertical="center"/>
    </xf>
    <xf numFmtId="0" fontId="26" fillId="0" borderId="37" xfId="9" applyFont="1" applyBorder="1" applyAlignment="1">
      <alignment horizontal="center" vertical="center"/>
    </xf>
    <xf numFmtId="0" fontId="30" fillId="0" borderId="0" xfId="13" applyFont="1" applyBorder="1" applyAlignment="1">
      <alignment horizontal="right" vertical="center" wrapText="1"/>
    </xf>
    <xf numFmtId="0" fontId="30" fillId="0" borderId="25" xfId="13" applyFont="1" applyBorder="1" applyAlignment="1">
      <alignment horizontal="right" vertical="center" wrapText="1"/>
    </xf>
    <xf numFmtId="0" fontId="26" fillId="0" borderId="3" xfId="9" applyFont="1" applyBorder="1" applyAlignment="1">
      <alignment horizontal="left" vertical="center"/>
    </xf>
    <xf numFmtId="0" fontId="26" fillId="0" borderId="26" xfId="9" applyFont="1" applyBorder="1" applyAlignment="1">
      <alignment horizontal="left" vertical="center"/>
    </xf>
    <xf numFmtId="0" fontId="26" fillId="0" borderId="2" xfId="9" applyFont="1" applyBorder="1" applyAlignment="1">
      <alignment horizontal="left" vertical="center"/>
    </xf>
    <xf numFmtId="0" fontId="26" fillId="0" borderId="27" xfId="9" applyFont="1" applyBorder="1" applyAlignment="1">
      <alignment vertical="center"/>
    </xf>
    <xf numFmtId="0" fontId="26" fillId="0" borderId="12" xfId="13" applyFont="1" applyBorder="1" applyAlignment="1">
      <alignment vertical="center" wrapText="1"/>
    </xf>
    <xf numFmtId="0" fontId="26" fillId="0" borderId="12" xfId="12" applyFont="1" applyBorder="1" applyAlignment="1">
      <alignment vertical="center"/>
    </xf>
    <xf numFmtId="0" fontId="26" fillId="0" borderId="38" xfId="9" applyFont="1" applyBorder="1" applyAlignment="1">
      <alignment vertical="center"/>
    </xf>
    <xf numFmtId="0" fontId="26" fillId="0" borderId="39" xfId="9" applyFont="1" applyBorder="1" applyAlignment="1">
      <alignment vertical="center"/>
    </xf>
  </cellXfs>
  <cellStyles count="20">
    <cellStyle name="タイトル 2" xfId="10"/>
    <cellStyle name="ハイパーリンク" xfId="1" builtinId="8"/>
    <cellStyle name="ヘッダー行" xfId="14"/>
    <cellStyle name="ラベルのテキスト" xfId="13"/>
    <cellStyle name="見出し 1 2" xfId="11"/>
    <cellStyle name="見出し 2 2" xfId="18"/>
    <cellStyle name="見出し 3 2" xfId="12"/>
    <cellStyle name="前貸し" xfId="19"/>
    <cellStyle name="通貨 2" xfId="16"/>
    <cellStyle name="日付" xfId="15"/>
    <cellStyle name="標準" xfId="0" builtinId="0"/>
    <cellStyle name="標準 2" xfId="2"/>
    <cellStyle name="標準 2 2" xfId="5"/>
    <cellStyle name="標準 3" xfId="4"/>
    <cellStyle name="標準 3 2" xfId="8"/>
    <cellStyle name="標準 4" xfId="3"/>
    <cellStyle name="標準 4 2" xfId="6"/>
    <cellStyle name="標準 4 2 2" xfId="7"/>
    <cellStyle name="標準 5" xfId="9"/>
    <cellStyle name="表のテキスト" xfId="17"/>
  </cellStyles>
  <dxfs count="24"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11"/>
        <color rgb="FF404040"/>
        <name val="Meiryo UI"/>
        <scheme val="none"/>
      </font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rgb="FF000000"/>
          <bgColor rgb="FFFFFFFF"/>
        </patternFill>
      </fill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</dxfs>
  <tableStyles count="0" defaultTableStyle="TableStyleMedium2" defaultPivotStyle="PivotStyleLight16"/>
  <colors>
    <mruColors>
      <color rgb="FF0000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898071</xdr:colOff>
      <xdr:row>10</xdr:row>
      <xdr:rowOff>154214</xdr:rowOff>
    </xdr:from>
    <xdr:to>
      <xdr:col>13</xdr:col>
      <xdr:colOff>526142</xdr:colOff>
      <xdr:row>10</xdr:row>
      <xdr:rowOff>163285</xdr:rowOff>
    </xdr:to>
    <xdr:cxnSp macro="">
      <xdr:nvCxnSpPr>
        <xdr:cNvPr id="3" name="カギ線コネクタ 2"/>
        <xdr:cNvCxnSpPr/>
      </xdr:nvCxnSpPr>
      <xdr:spPr>
        <a:xfrm>
          <a:off x="7239000" y="3374571"/>
          <a:ext cx="4708071" cy="9071"/>
        </a:xfrm>
        <a:prstGeom prst="bentConnector3">
          <a:avLst>
            <a:gd name="adj1" fmla="val 50000"/>
          </a:avLst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526146</xdr:colOff>
      <xdr:row>10</xdr:row>
      <xdr:rowOff>154210</xdr:rowOff>
    </xdr:from>
    <xdr:to>
      <xdr:col>13</xdr:col>
      <xdr:colOff>535214</xdr:colOff>
      <xdr:row>10</xdr:row>
      <xdr:rowOff>399143</xdr:rowOff>
    </xdr:to>
    <xdr:cxnSp macro="">
      <xdr:nvCxnSpPr>
        <xdr:cNvPr id="9" name="直線矢印コネクタ 8"/>
        <xdr:cNvCxnSpPr/>
      </xdr:nvCxnSpPr>
      <xdr:spPr>
        <a:xfrm>
          <a:off x="11947075" y="3374567"/>
          <a:ext cx="9068" cy="244933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4" name="ExpenseData45" displayName="ExpenseData45" ref="C12:N43" totalsRowShown="0" headerRowDxfId="23" dataDxfId="22" totalsRowDxfId="20" tableBorderDxfId="21">
  <tableColumns count="12">
    <tableColumn id="1" name="NO" dataDxfId="19"/>
    <tableColumn id="4" name="利用日" dataDxfId="18" totalsRowDxfId="17" dataCellStyle="日付"/>
    <tableColumn id="6" name="受付番号(はがきのNO)" dataDxfId="16" totalsRowDxfId="15" dataCellStyle="日付"/>
    <tableColumn id="9" name="当選者氏名" dataDxfId="14" totalsRowDxfId="13" dataCellStyle="日付"/>
    <tableColumn id="2" name="宿泊者氏名" dataDxfId="12" totalsRowDxfId="11"/>
    <tableColumn id="3" name="宿泊人数" dataDxfId="10" totalsRowDxfId="9"/>
    <tableColumn id="8" name="①宿泊代金_x000a_（税別）" dataDxfId="8" totalsRowDxfId="7" dataCellStyle="表のテキスト"/>
    <tableColumn id="10" name="②消費税_x000a_（入湯税除）" dataDxfId="6" totalsRowDxfId="5" dataCellStyle="表のテキスト">
      <calculatedColumnFormula>ExpenseData45[[#This Row],[①宿泊代金
（税別）]]*0.1</calculatedColumnFormula>
    </tableColumn>
    <tableColumn id="7" name="③その他割引" dataDxfId="4" totalsRowDxfId="3" dataCellStyle="表のテキスト"/>
    <tableColumn id="5" name="④クーポン額" dataDxfId="2"/>
    <tableColumn id="11" name="⑤お支払額" dataDxfId="1" dataCellStyle="通貨 2">
      <calculatedColumnFormula>ExpenseData45[[#This Row],[①宿泊代金
（税別）]]+ExpenseData45[[#This Row],[②消費税
（入湯税除）]]-ExpenseData45[[#This Row],[③その他割引]]-ExpenseData45[[#This Row],[④クーポン額]]</calculatedColumnFormula>
    </tableColumn>
    <tableColumn id="12" name="支払額税別_x000a_※（⑤－②）" dataDxfId="0">
      <calculatedColumnFormula>ExpenseData45[[#This Row],[⑤お支払額]]-ExpenseData45[[#This Row],[②消費税
（入湯税除）]]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この表には、従業員の経費合計を計算するために、経費を日付ごとに、アカウントを説明と共に、さまざまな経費をカテゴリごとに入力します"/>
    </ext>
  </extLst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34103@tobutoptour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N47"/>
  <sheetViews>
    <sheetView showGridLines="0" tabSelected="1" view="pageBreakPreview" zoomScale="70" zoomScaleNormal="70" zoomScaleSheetLayoutView="70" workbookViewId="0">
      <selection activeCell="L7" sqref="L7:N7"/>
    </sheetView>
  </sheetViews>
  <sheetFormatPr defaultRowHeight="30" customHeight="1" x14ac:dyDescent="0.35"/>
  <cols>
    <col min="1" max="2" width="2.7265625" style="57" customWidth="1"/>
    <col min="3" max="3" width="7.26953125" style="58" customWidth="1"/>
    <col min="4" max="4" width="17.90625" style="57" customWidth="1"/>
    <col min="5" max="5" width="16.7265625" style="57" customWidth="1"/>
    <col min="6" max="6" width="17.7265625" style="57" customWidth="1"/>
    <col min="7" max="7" width="17.08984375" style="57" customWidth="1"/>
    <col min="8" max="8" width="8.453125" style="57" customWidth="1"/>
    <col min="9" max="13" width="14.54296875" style="57" customWidth="1"/>
    <col min="14" max="14" width="14.7265625" style="57" customWidth="1"/>
    <col min="15" max="15" width="3.81640625" style="57" customWidth="1"/>
    <col min="16" max="16384" width="8.7265625" style="57"/>
  </cols>
  <sheetData>
    <row r="1" spans="1:14" ht="30" customHeight="1" thickBot="1" x14ac:dyDescent="0.4">
      <c r="A1" s="132" t="s">
        <v>302</v>
      </c>
      <c r="B1" s="133"/>
      <c r="C1" s="133"/>
      <c r="D1" s="134"/>
      <c r="N1" s="83" t="s">
        <v>297</v>
      </c>
    </row>
    <row r="2" spans="1:14" ht="16.5" customHeight="1" x14ac:dyDescent="0.35">
      <c r="C2" s="57"/>
      <c r="N2" s="83"/>
    </row>
    <row r="3" spans="1:14" ht="30" customHeight="1" x14ac:dyDescent="0.35">
      <c r="A3" s="135" t="s">
        <v>303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6.5" customHeight="1" thickBot="1" x14ac:dyDescent="0.4">
      <c r="A4" s="84"/>
      <c r="B4" s="84"/>
      <c r="C4" s="84"/>
      <c r="D4" s="84"/>
      <c r="E4" s="84"/>
      <c r="F4" s="84"/>
      <c r="G4" s="84"/>
      <c r="H4" s="84"/>
      <c r="I4" s="84"/>
      <c r="J4" s="112"/>
      <c r="K4" s="84"/>
      <c r="L4" s="84"/>
      <c r="M4" s="112"/>
      <c r="N4" s="84"/>
    </row>
    <row r="5" spans="1:14" ht="30" customHeight="1" thickBot="1" x14ac:dyDescent="0.4">
      <c r="C5" s="85" t="s">
        <v>269</v>
      </c>
      <c r="D5" s="85"/>
      <c r="E5" s="85"/>
      <c r="F5" s="85"/>
      <c r="G5" s="86"/>
      <c r="H5" s="87"/>
      <c r="I5" s="87"/>
      <c r="J5" s="87"/>
      <c r="K5" s="139" t="s">
        <v>270</v>
      </c>
      <c r="L5" s="140"/>
      <c r="M5" s="140"/>
      <c r="N5" s="141"/>
    </row>
    <row r="6" spans="1:14" ht="30" customHeight="1" thickBot="1" x14ac:dyDescent="0.4">
      <c r="C6" s="85" t="s">
        <v>271</v>
      </c>
      <c r="D6" s="85"/>
      <c r="E6" s="85"/>
      <c r="F6" s="85"/>
      <c r="G6" s="86" t="s">
        <v>272</v>
      </c>
      <c r="H6" s="87"/>
      <c r="I6" s="87"/>
      <c r="J6" s="87"/>
      <c r="K6" s="181" t="s">
        <v>273</v>
      </c>
      <c r="L6" s="142"/>
      <c r="M6" s="143"/>
      <c r="N6" s="144"/>
    </row>
    <row r="7" spans="1:14" ht="30" customHeight="1" thickBot="1" x14ac:dyDescent="0.4">
      <c r="C7" s="88" t="s">
        <v>290</v>
      </c>
      <c r="D7" s="88"/>
      <c r="E7" s="88" t="s">
        <v>274</v>
      </c>
      <c r="F7" s="88"/>
      <c r="G7" s="89"/>
      <c r="H7" s="89"/>
      <c r="I7" s="102"/>
      <c r="J7" s="102"/>
      <c r="K7" s="182" t="s">
        <v>275</v>
      </c>
      <c r="L7" s="142"/>
      <c r="M7" s="143"/>
      <c r="N7" s="144"/>
    </row>
    <row r="8" spans="1:14" ht="30" customHeight="1" thickBot="1" x14ac:dyDescent="0.4">
      <c r="C8" s="109" t="s">
        <v>276</v>
      </c>
      <c r="D8" s="110"/>
      <c r="E8" s="111" t="s">
        <v>277</v>
      </c>
      <c r="F8" s="103"/>
      <c r="G8" s="136"/>
      <c r="H8" s="136"/>
      <c r="I8" s="104"/>
      <c r="J8" s="113"/>
      <c r="K8" s="183" t="s">
        <v>278</v>
      </c>
      <c r="L8" s="142"/>
      <c r="M8" s="143"/>
      <c r="N8" s="144"/>
    </row>
    <row r="9" spans="1:14" ht="30" customHeight="1" thickBot="1" x14ac:dyDescent="0.4">
      <c r="C9" s="171"/>
      <c r="D9" s="172"/>
      <c r="E9" s="103"/>
      <c r="F9" s="103"/>
      <c r="G9" s="131"/>
      <c r="H9" s="131"/>
      <c r="I9" s="176" t="s">
        <v>311</v>
      </c>
      <c r="J9" s="177"/>
      <c r="K9" s="184" t="s">
        <v>279</v>
      </c>
      <c r="L9" s="173"/>
      <c r="M9" s="174"/>
      <c r="N9" s="175"/>
    </row>
    <row r="10" spans="1:14" ht="30" customHeight="1" thickBot="1" x14ac:dyDescent="0.7">
      <c r="C10" s="105"/>
      <c r="D10" s="105"/>
      <c r="E10" s="105"/>
      <c r="F10" s="105"/>
      <c r="G10" s="105"/>
      <c r="H10" s="105"/>
      <c r="I10" s="105"/>
      <c r="J10" s="105"/>
      <c r="K10" s="185"/>
      <c r="L10" s="178" t="s">
        <v>312</v>
      </c>
      <c r="M10" s="179"/>
      <c r="N10" s="180"/>
    </row>
    <row r="11" spans="1:14" ht="34.5" customHeight="1" thickBot="1" x14ac:dyDescent="0.7">
      <c r="C11" s="105" t="s">
        <v>309</v>
      </c>
      <c r="D11" s="105"/>
      <c r="E11" s="105"/>
      <c r="F11" s="105"/>
      <c r="G11" s="105"/>
      <c r="H11" s="105"/>
      <c r="I11" s="105"/>
      <c r="J11" s="105"/>
      <c r="K11" s="105"/>
    </row>
    <row r="12" spans="1:14" ht="28" customHeight="1" x14ac:dyDescent="0.35">
      <c r="C12" s="82" t="s">
        <v>291</v>
      </c>
      <c r="D12" s="80" t="s">
        <v>280</v>
      </c>
      <c r="E12" s="81" t="s">
        <v>289</v>
      </c>
      <c r="F12" s="81" t="s">
        <v>298</v>
      </c>
      <c r="G12" s="80" t="s">
        <v>299</v>
      </c>
      <c r="H12" s="80" t="s">
        <v>288</v>
      </c>
      <c r="I12" s="116" t="s">
        <v>308</v>
      </c>
      <c r="J12" s="116" t="s">
        <v>310</v>
      </c>
      <c r="K12" s="114" t="s">
        <v>304</v>
      </c>
      <c r="L12" s="125" t="s">
        <v>305</v>
      </c>
      <c r="M12" s="130" t="s">
        <v>306</v>
      </c>
      <c r="N12" s="108" t="s">
        <v>307</v>
      </c>
    </row>
    <row r="13" spans="1:14" s="59" customFormat="1" ht="28" customHeight="1" thickBot="1" x14ac:dyDescent="0.25">
      <c r="C13" s="79" t="s">
        <v>281</v>
      </c>
      <c r="D13" s="78">
        <v>44032</v>
      </c>
      <c r="E13" s="78" t="s">
        <v>292</v>
      </c>
      <c r="F13" s="78" t="s">
        <v>300</v>
      </c>
      <c r="G13" s="77" t="s">
        <v>301</v>
      </c>
      <c r="H13" s="77">
        <v>1</v>
      </c>
      <c r="I13" s="76">
        <v>10000</v>
      </c>
      <c r="J13" s="76">
        <f>ExpenseData45[[#This Row],[①宿泊代金
（税別）]]*0.1</f>
        <v>1000</v>
      </c>
      <c r="K13" s="117">
        <v>3000</v>
      </c>
      <c r="L13" s="126">
        <v>2000</v>
      </c>
      <c r="M13" s="121">
        <f>ExpenseData45[[#This Row],[①宿泊代金
（税別）]]+ExpenseData45[[#This Row],[②消費税
（入湯税除）]]-ExpenseData45[[#This Row],[③その他割引]]-ExpenseData45[[#This Row],[④クーポン額]]</f>
        <v>6000</v>
      </c>
      <c r="N13" s="75">
        <f>ExpenseData45[[#This Row],[⑤お支払額]]-ExpenseData45[[#This Row],[②消費税
（入湯税除）]]</f>
        <v>5000</v>
      </c>
    </row>
    <row r="14" spans="1:14" s="59" customFormat="1" ht="28" customHeight="1" thickTop="1" x14ac:dyDescent="0.2">
      <c r="C14" s="74">
        <v>1</v>
      </c>
      <c r="D14" s="73"/>
      <c r="E14" s="73"/>
      <c r="F14" s="73"/>
      <c r="G14" s="72"/>
      <c r="H14" s="72"/>
      <c r="I14" s="71"/>
      <c r="J14" s="71">
        <f>ExpenseData45[[#This Row],[①宿泊代金
（税別）]]*0.1</f>
        <v>0</v>
      </c>
      <c r="K14" s="118"/>
      <c r="L14" s="127"/>
      <c r="M14" s="122">
        <f>ExpenseData45[[#This Row],[①宿泊代金
（税別）]]+ExpenseData45[[#This Row],[②消費税
（入湯税除）]]-ExpenseData45[[#This Row],[③その他割引]]-ExpenseData45[[#This Row],[④クーポン額]]</f>
        <v>0</v>
      </c>
      <c r="N14" s="70">
        <f>ExpenseData45[[#This Row],[⑤お支払額]]-ExpenseData45[[#This Row],[②消費税
（入湯税除）]]</f>
        <v>0</v>
      </c>
    </row>
    <row r="15" spans="1:14" s="59" customFormat="1" ht="28" customHeight="1" x14ac:dyDescent="0.2">
      <c r="C15" s="69">
        <v>2</v>
      </c>
      <c r="D15" s="68"/>
      <c r="E15" s="68"/>
      <c r="F15" s="68"/>
      <c r="G15" s="67"/>
      <c r="H15" s="67"/>
      <c r="I15" s="66"/>
      <c r="J15" s="66">
        <f>ExpenseData45[[#This Row],[①宿泊代金
（税別）]]*0.1</f>
        <v>0</v>
      </c>
      <c r="K15" s="119"/>
      <c r="L15" s="128"/>
      <c r="M15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15" s="65">
        <f>ExpenseData45[[#This Row],[⑤お支払額]]-ExpenseData45[[#This Row],[②消費税
（入湯税除）]]</f>
        <v>0</v>
      </c>
    </row>
    <row r="16" spans="1:14" s="59" customFormat="1" ht="28" customHeight="1" x14ac:dyDescent="0.2">
      <c r="C16" s="69">
        <v>3</v>
      </c>
      <c r="D16" s="68"/>
      <c r="E16" s="68"/>
      <c r="F16" s="68"/>
      <c r="G16" s="67"/>
      <c r="H16" s="67"/>
      <c r="I16" s="66"/>
      <c r="J16" s="66">
        <f>ExpenseData45[[#This Row],[①宿泊代金
（税別）]]*0.1</f>
        <v>0</v>
      </c>
      <c r="K16" s="119"/>
      <c r="L16" s="128"/>
      <c r="M16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16" s="65">
        <f>ExpenseData45[[#This Row],[⑤お支払額]]-ExpenseData45[[#This Row],[②消費税
（入湯税除）]]</f>
        <v>0</v>
      </c>
    </row>
    <row r="17" spans="3:14" s="59" customFormat="1" ht="28" customHeight="1" x14ac:dyDescent="0.2">
      <c r="C17" s="69">
        <v>4</v>
      </c>
      <c r="D17" s="68"/>
      <c r="E17" s="68"/>
      <c r="F17" s="68"/>
      <c r="G17" s="67"/>
      <c r="H17" s="67"/>
      <c r="I17" s="66"/>
      <c r="J17" s="66">
        <f>ExpenseData45[[#This Row],[①宿泊代金
（税別）]]*0.1</f>
        <v>0</v>
      </c>
      <c r="K17" s="119"/>
      <c r="L17" s="128"/>
      <c r="M17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17" s="65">
        <f>ExpenseData45[[#This Row],[⑤お支払額]]-ExpenseData45[[#This Row],[②消費税
（入湯税除）]]</f>
        <v>0</v>
      </c>
    </row>
    <row r="18" spans="3:14" s="59" customFormat="1" ht="28" customHeight="1" x14ac:dyDescent="0.2">
      <c r="C18" s="69">
        <v>5</v>
      </c>
      <c r="D18" s="68"/>
      <c r="E18" s="68"/>
      <c r="F18" s="68"/>
      <c r="G18" s="67"/>
      <c r="H18" s="67"/>
      <c r="I18" s="66"/>
      <c r="J18" s="66">
        <f>ExpenseData45[[#This Row],[①宿泊代金
（税別）]]*0.1</f>
        <v>0</v>
      </c>
      <c r="K18" s="119"/>
      <c r="L18" s="128"/>
      <c r="M18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18" s="65">
        <f>ExpenseData45[[#This Row],[⑤お支払額]]-ExpenseData45[[#This Row],[②消費税
（入湯税除）]]</f>
        <v>0</v>
      </c>
    </row>
    <row r="19" spans="3:14" s="59" customFormat="1" ht="28" customHeight="1" x14ac:dyDescent="0.2">
      <c r="C19" s="69">
        <v>6</v>
      </c>
      <c r="D19" s="68"/>
      <c r="E19" s="68"/>
      <c r="F19" s="68"/>
      <c r="G19" s="67"/>
      <c r="H19" s="67"/>
      <c r="I19" s="66"/>
      <c r="J19" s="66">
        <f>ExpenseData45[[#This Row],[①宿泊代金
（税別）]]*0.1</f>
        <v>0</v>
      </c>
      <c r="K19" s="119"/>
      <c r="L19" s="128"/>
      <c r="M19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19" s="65">
        <f>ExpenseData45[[#This Row],[⑤お支払額]]-ExpenseData45[[#This Row],[②消費税
（入湯税除）]]</f>
        <v>0</v>
      </c>
    </row>
    <row r="20" spans="3:14" s="59" customFormat="1" ht="28" customHeight="1" x14ac:dyDescent="0.2">
      <c r="C20" s="69">
        <v>7</v>
      </c>
      <c r="D20" s="68"/>
      <c r="E20" s="68"/>
      <c r="F20" s="68"/>
      <c r="G20" s="67"/>
      <c r="H20" s="67"/>
      <c r="I20" s="66"/>
      <c r="J20" s="66">
        <f>ExpenseData45[[#This Row],[①宿泊代金
（税別）]]*0.1</f>
        <v>0</v>
      </c>
      <c r="K20" s="119"/>
      <c r="L20" s="128"/>
      <c r="M20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20" s="65">
        <f>ExpenseData45[[#This Row],[⑤お支払額]]-ExpenseData45[[#This Row],[②消費税
（入湯税除）]]</f>
        <v>0</v>
      </c>
    </row>
    <row r="21" spans="3:14" s="59" customFormat="1" ht="28" customHeight="1" x14ac:dyDescent="0.2">
      <c r="C21" s="69">
        <v>8</v>
      </c>
      <c r="D21" s="68"/>
      <c r="E21" s="68"/>
      <c r="F21" s="68"/>
      <c r="G21" s="67"/>
      <c r="H21" s="67"/>
      <c r="I21" s="66"/>
      <c r="J21" s="66">
        <f>ExpenseData45[[#This Row],[①宿泊代金
（税別）]]*0.1</f>
        <v>0</v>
      </c>
      <c r="K21" s="119"/>
      <c r="L21" s="128"/>
      <c r="M21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21" s="65">
        <f>ExpenseData45[[#This Row],[⑤お支払額]]-ExpenseData45[[#This Row],[②消費税
（入湯税除）]]</f>
        <v>0</v>
      </c>
    </row>
    <row r="22" spans="3:14" s="59" customFormat="1" ht="28" customHeight="1" x14ac:dyDescent="0.2">
      <c r="C22" s="69">
        <v>9</v>
      </c>
      <c r="D22" s="68"/>
      <c r="E22" s="68"/>
      <c r="F22" s="68"/>
      <c r="G22" s="67"/>
      <c r="H22" s="67"/>
      <c r="I22" s="66"/>
      <c r="J22" s="66">
        <f>ExpenseData45[[#This Row],[①宿泊代金
（税別）]]*0.1</f>
        <v>0</v>
      </c>
      <c r="K22" s="119"/>
      <c r="L22" s="128"/>
      <c r="M22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22" s="65">
        <f>ExpenseData45[[#This Row],[⑤お支払額]]-ExpenseData45[[#This Row],[②消費税
（入湯税除）]]</f>
        <v>0</v>
      </c>
    </row>
    <row r="23" spans="3:14" s="59" customFormat="1" ht="28" customHeight="1" x14ac:dyDescent="0.2">
      <c r="C23" s="69">
        <v>10</v>
      </c>
      <c r="D23" s="68"/>
      <c r="E23" s="68"/>
      <c r="F23" s="68"/>
      <c r="G23" s="67"/>
      <c r="H23" s="67"/>
      <c r="I23" s="66"/>
      <c r="J23" s="66">
        <f>ExpenseData45[[#This Row],[①宿泊代金
（税別）]]*0.1</f>
        <v>0</v>
      </c>
      <c r="K23" s="119"/>
      <c r="L23" s="128"/>
      <c r="M23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23" s="65">
        <f>ExpenseData45[[#This Row],[⑤お支払額]]-ExpenseData45[[#This Row],[②消費税
（入湯税除）]]</f>
        <v>0</v>
      </c>
    </row>
    <row r="24" spans="3:14" s="59" customFormat="1" ht="28" customHeight="1" x14ac:dyDescent="0.2">
      <c r="C24" s="69">
        <v>11</v>
      </c>
      <c r="D24" s="68"/>
      <c r="E24" s="68"/>
      <c r="F24" s="68"/>
      <c r="G24" s="67"/>
      <c r="H24" s="67"/>
      <c r="I24" s="66"/>
      <c r="J24" s="66">
        <f>ExpenseData45[[#This Row],[①宿泊代金
（税別）]]*0.1</f>
        <v>0</v>
      </c>
      <c r="K24" s="119"/>
      <c r="L24" s="128"/>
      <c r="M24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24" s="65">
        <f>ExpenseData45[[#This Row],[⑤お支払額]]-ExpenseData45[[#This Row],[②消費税
（入湯税除）]]</f>
        <v>0</v>
      </c>
    </row>
    <row r="25" spans="3:14" s="59" customFormat="1" ht="28" customHeight="1" x14ac:dyDescent="0.2">
      <c r="C25" s="69">
        <v>12</v>
      </c>
      <c r="D25" s="68"/>
      <c r="E25" s="68"/>
      <c r="F25" s="68"/>
      <c r="G25" s="67"/>
      <c r="H25" s="67"/>
      <c r="I25" s="66"/>
      <c r="J25" s="66">
        <f>ExpenseData45[[#This Row],[①宿泊代金
（税別）]]*0.1</f>
        <v>0</v>
      </c>
      <c r="K25" s="119"/>
      <c r="L25" s="128"/>
      <c r="M25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25" s="65">
        <f>ExpenseData45[[#This Row],[⑤お支払額]]-ExpenseData45[[#This Row],[②消費税
（入湯税除）]]</f>
        <v>0</v>
      </c>
    </row>
    <row r="26" spans="3:14" s="59" customFormat="1" ht="28" customHeight="1" x14ac:dyDescent="0.2">
      <c r="C26" s="69">
        <v>13</v>
      </c>
      <c r="D26" s="68"/>
      <c r="E26" s="68"/>
      <c r="F26" s="68"/>
      <c r="G26" s="67"/>
      <c r="H26" s="67"/>
      <c r="I26" s="66"/>
      <c r="J26" s="66">
        <f>ExpenseData45[[#This Row],[①宿泊代金
（税別）]]*0.1</f>
        <v>0</v>
      </c>
      <c r="K26" s="119"/>
      <c r="L26" s="128"/>
      <c r="M26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26" s="65">
        <f>ExpenseData45[[#This Row],[⑤お支払額]]-ExpenseData45[[#This Row],[②消費税
（入湯税除）]]</f>
        <v>0</v>
      </c>
    </row>
    <row r="27" spans="3:14" s="59" customFormat="1" ht="28" customHeight="1" x14ac:dyDescent="0.2">
      <c r="C27" s="69">
        <v>14</v>
      </c>
      <c r="D27" s="68"/>
      <c r="E27" s="68"/>
      <c r="F27" s="68"/>
      <c r="G27" s="67"/>
      <c r="H27" s="67"/>
      <c r="I27" s="66"/>
      <c r="J27" s="66">
        <f>ExpenseData45[[#This Row],[①宿泊代金
（税別）]]*0.1</f>
        <v>0</v>
      </c>
      <c r="K27" s="119"/>
      <c r="L27" s="128"/>
      <c r="M27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27" s="65">
        <f>ExpenseData45[[#This Row],[⑤お支払額]]-ExpenseData45[[#This Row],[②消費税
（入湯税除）]]</f>
        <v>0</v>
      </c>
    </row>
    <row r="28" spans="3:14" s="59" customFormat="1" ht="28" customHeight="1" x14ac:dyDescent="0.2">
      <c r="C28" s="69">
        <v>15</v>
      </c>
      <c r="D28" s="68"/>
      <c r="E28" s="68"/>
      <c r="F28" s="68"/>
      <c r="G28" s="67"/>
      <c r="H28" s="67"/>
      <c r="I28" s="66"/>
      <c r="J28" s="66">
        <f>ExpenseData45[[#This Row],[①宿泊代金
（税別）]]*0.1</f>
        <v>0</v>
      </c>
      <c r="K28" s="119"/>
      <c r="L28" s="128"/>
      <c r="M28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28" s="65">
        <f>ExpenseData45[[#This Row],[⑤お支払額]]-ExpenseData45[[#This Row],[②消費税
（入湯税除）]]</f>
        <v>0</v>
      </c>
    </row>
    <row r="29" spans="3:14" s="59" customFormat="1" ht="28" customHeight="1" x14ac:dyDescent="0.2">
      <c r="C29" s="69">
        <v>16</v>
      </c>
      <c r="D29" s="68"/>
      <c r="E29" s="68"/>
      <c r="F29" s="68"/>
      <c r="G29" s="67"/>
      <c r="H29" s="67"/>
      <c r="I29" s="66"/>
      <c r="J29" s="66">
        <f>ExpenseData45[[#This Row],[①宿泊代金
（税別）]]*0.1</f>
        <v>0</v>
      </c>
      <c r="K29" s="119"/>
      <c r="L29" s="128"/>
      <c r="M29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29" s="65">
        <f>ExpenseData45[[#This Row],[⑤お支払額]]-ExpenseData45[[#This Row],[②消費税
（入湯税除）]]</f>
        <v>0</v>
      </c>
    </row>
    <row r="30" spans="3:14" s="59" customFormat="1" ht="28" customHeight="1" x14ac:dyDescent="0.2">
      <c r="C30" s="69">
        <v>17</v>
      </c>
      <c r="D30" s="68"/>
      <c r="E30" s="68"/>
      <c r="F30" s="68"/>
      <c r="G30" s="67"/>
      <c r="H30" s="67"/>
      <c r="I30" s="66"/>
      <c r="J30" s="66">
        <f>ExpenseData45[[#This Row],[①宿泊代金
（税別）]]*0.1</f>
        <v>0</v>
      </c>
      <c r="K30" s="119"/>
      <c r="L30" s="128"/>
      <c r="M30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30" s="65">
        <f>ExpenseData45[[#This Row],[⑤お支払額]]-ExpenseData45[[#This Row],[②消費税
（入湯税除）]]</f>
        <v>0</v>
      </c>
    </row>
    <row r="31" spans="3:14" s="59" customFormat="1" ht="28" customHeight="1" x14ac:dyDescent="0.2">
      <c r="C31" s="69">
        <v>18</v>
      </c>
      <c r="D31" s="68"/>
      <c r="E31" s="68"/>
      <c r="F31" s="68"/>
      <c r="G31" s="67"/>
      <c r="H31" s="67"/>
      <c r="I31" s="66"/>
      <c r="J31" s="66">
        <f>ExpenseData45[[#This Row],[①宿泊代金
（税別）]]*0.1</f>
        <v>0</v>
      </c>
      <c r="K31" s="119"/>
      <c r="L31" s="128"/>
      <c r="M31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31" s="65">
        <f>ExpenseData45[[#This Row],[⑤お支払額]]-ExpenseData45[[#This Row],[②消費税
（入湯税除）]]</f>
        <v>0</v>
      </c>
    </row>
    <row r="32" spans="3:14" s="59" customFormat="1" ht="28" customHeight="1" x14ac:dyDescent="0.2">
      <c r="C32" s="69">
        <v>19</v>
      </c>
      <c r="D32" s="68"/>
      <c r="E32" s="68"/>
      <c r="F32" s="68"/>
      <c r="G32" s="67"/>
      <c r="H32" s="67"/>
      <c r="I32" s="66"/>
      <c r="J32" s="66">
        <f>ExpenseData45[[#This Row],[①宿泊代金
（税別）]]*0.1</f>
        <v>0</v>
      </c>
      <c r="K32" s="119"/>
      <c r="L32" s="128"/>
      <c r="M32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32" s="65">
        <f>ExpenseData45[[#This Row],[⑤お支払額]]-ExpenseData45[[#This Row],[②消費税
（入湯税除）]]</f>
        <v>0</v>
      </c>
    </row>
    <row r="33" spans="3:14" s="59" customFormat="1" ht="28" customHeight="1" x14ac:dyDescent="0.2">
      <c r="C33" s="69">
        <v>20</v>
      </c>
      <c r="D33" s="68"/>
      <c r="E33" s="68"/>
      <c r="F33" s="68"/>
      <c r="G33" s="67"/>
      <c r="H33" s="67"/>
      <c r="I33" s="66"/>
      <c r="J33" s="66">
        <f>ExpenseData45[[#This Row],[①宿泊代金
（税別）]]*0.1</f>
        <v>0</v>
      </c>
      <c r="K33" s="119"/>
      <c r="L33" s="128"/>
      <c r="M33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33" s="65">
        <f>ExpenseData45[[#This Row],[⑤お支払額]]-ExpenseData45[[#This Row],[②消費税
（入湯税除）]]</f>
        <v>0</v>
      </c>
    </row>
    <row r="34" spans="3:14" s="59" customFormat="1" ht="28" customHeight="1" x14ac:dyDescent="0.2">
      <c r="C34" s="69">
        <v>21</v>
      </c>
      <c r="D34" s="68"/>
      <c r="E34" s="68"/>
      <c r="F34" s="68"/>
      <c r="G34" s="67"/>
      <c r="H34" s="67"/>
      <c r="I34" s="66"/>
      <c r="J34" s="66">
        <f>ExpenseData45[[#This Row],[①宿泊代金
（税別）]]*0.1</f>
        <v>0</v>
      </c>
      <c r="K34" s="119"/>
      <c r="L34" s="128"/>
      <c r="M34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34" s="65">
        <f>ExpenseData45[[#This Row],[⑤お支払額]]-ExpenseData45[[#This Row],[②消費税
（入湯税除）]]</f>
        <v>0</v>
      </c>
    </row>
    <row r="35" spans="3:14" s="59" customFormat="1" ht="28" customHeight="1" x14ac:dyDescent="0.2">
      <c r="C35" s="69">
        <v>22</v>
      </c>
      <c r="D35" s="68"/>
      <c r="E35" s="68"/>
      <c r="F35" s="68"/>
      <c r="G35" s="67"/>
      <c r="H35" s="67"/>
      <c r="I35" s="66"/>
      <c r="J35" s="66">
        <f>ExpenseData45[[#This Row],[①宿泊代金
（税別）]]*0.1</f>
        <v>0</v>
      </c>
      <c r="K35" s="119"/>
      <c r="L35" s="128"/>
      <c r="M35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35" s="65">
        <f>ExpenseData45[[#This Row],[⑤お支払額]]-ExpenseData45[[#This Row],[②消費税
（入湯税除）]]</f>
        <v>0</v>
      </c>
    </row>
    <row r="36" spans="3:14" s="59" customFormat="1" ht="28" customHeight="1" x14ac:dyDescent="0.2">
      <c r="C36" s="69">
        <v>23</v>
      </c>
      <c r="D36" s="68"/>
      <c r="E36" s="68"/>
      <c r="F36" s="68"/>
      <c r="G36" s="67"/>
      <c r="H36" s="67"/>
      <c r="I36" s="66"/>
      <c r="J36" s="66">
        <f>ExpenseData45[[#This Row],[①宿泊代金
（税別）]]*0.1</f>
        <v>0</v>
      </c>
      <c r="K36" s="119"/>
      <c r="L36" s="128"/>
      <c r="M36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36" s="65">
        <f>ExpenseData45[[#This Row],[⑤お支払額]]-ExpenseData45[[#This Row],[②消費税
（入湯税除）]]</f>
        <v>0</v>
      </c>
    </row>
    <row r="37" spans="3:14" s="59" customFormat="1" ht="28" customHeight="1" x14ac:dyDescent="0.2">
      <c r="C37" s="69">
        <v>24</v>
      </c>
      <c r="D37" s="68"/>
      <c r="E37" s="68"/>
      <c r="F37" s="68"/>
      <c r="G37" s="67"/>
      <c r="H37" s="67"/>
      <c r="I37" s="66"/>
      <c r="J37" s="66">
        <f>ExpenseData45[[#This Row],[①宿泊代金
（税別）]]*0.1</f>
        <v>0</v>
      </c>
      <c r="K37" s="119"/>
      <c r="L37" s="128"/>
      <c r="M37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37" s="65">
        <f>ExpenseData45[[#This Row],[⑤お支払額]]-ExpenseData45[[#This Row],[②消費税
（入湯税除）]]</f>
        <v>0</v>
      </c>
    </row>
    <row r="38" spans="3:14" s="59" customFormat="1" ht="28" customHeight="1" x14ac:dyDescent="0.2">
      <c r="C38" s="69">
        <v>25</v>
      </c>
      <c r="D38" s="68"/>
      <c r="E38" s="68"/>
      <c r="F38" s="68"/>
      <c r="G38" s="67"/>
      <c r="H38" s="67"/>
      <c r="I38" s="66"/>
      <c r="J38" s="66">
        <f>ExpenseData45[[#This Row],[①宿泊代金
（税別）]]*0.1</f>
        <v>0</v>
      </c>
      <c r="K38" s="119"/>
      <c r="L38" s="128"/>
      <c r="M38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38" s="65">
        <f>ExpenseData45[[#This Row],[⑤お支払額]]-ExpenseData45[[#This Row],[②消費税
（入湯税除）]]</f>
        <v>0</v>
      </c>
    </row>
    <row r="39" spans="3:14" s="59" customFormat="1" ht="28" customHeight="1" x14ac:dyDescent="0.2">
      <c r="C39" s="69">
        <v>26</v>
      </c>
      <c r="D39" s="68"/>
      <c r="E39" s="68"/>
      <c r="F39" s="68"/>
      <c r="G39" s="67"/>
      <c r="H39" s="67"/>
      <c r="I39" s="66"/>
      <c r="J39" s="66">
        <f>ExpenseData45[[#This Row],[①宿泊代金
（税別）]]*0.1</f>
        <v>0</v>
      </c>
      <c r="K39" s="119"/>
      <c r="L39" s="128"/>
      <c r="M39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39" s="65">
        <f>ExpenseData45[[#This Row],[⑤お支払額]]-ExpenseData45[[#This Row],[②消費税
（入湯税除）]]</f>
        <v>0</v>
      </c>
    </row>
    <row r="40" spans="3:14" s="59" customFormat="1" ht="28" customHeight="1" x14ac:dyDescent="0.2">
      <c r="C40" s="69">
        <v>27</v>
      </c>
      <c r="D40" s="68"/>
      <c r="E40" s="68"/>
      <c r="F40" s="68"/>
      <c r="G40" s="67"/>
      <c r="H40" s="67"/>
      <c r="I40" s="66"/>
      <c r="J40" s="66">
        <f>ExpenseData45[[#This Row],[①宿泊代金
（税別）]]*0.1</f>
        <v>0</v>
      </c>
      <c r="K40" s="119"/>
      <c r="L40" s="128"/>
      <c r="M40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40" s="65">
        <f>ExpenseData45[[#This Row],[⑤お支払額]]-ExpenseData45[[#This Row],[②消費税
（入湯税除）]]</f>
        <v>0</v>
      </c>
    </row>
    <row r="41" spans="3:14" s="59" customFormat="1" ht="28" customHeight="1" x14ac:dyDescent="0.2">
      <c r="C41" s="69">
        <v>28</v>
      </c>
      <c r="D41" s="68"/>
      <c r="E41" s="68"/>
      <c r="F41" s="68"/>
      <c r="G41" s="67"/>
      <c r="H41" s="67"/>
      <c r="I41" s="66"/>
      <c r="J41" s="66">
        <f>ExpenseData45[[#This Row],[①宿泊代金
（税別）]]*0.1</f>
        <v>0</v>
      </c>
      <c r="K41" s="119"/>
      <c r="L41" s="128"/>
      <c r="M41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41" s="65">
        <f>ExpenseData45[[#This Row],[⑤お支払額]]-ExpenseData45[[#This Row],[②消費税
（入湯税除）]]</f>
        <v>0</v>
      </c>
    </row>
    <row r="42" spans="3:14" s="59" customFormat="1" ht="28" customHeight="1" x14ac:dyDescent="0.2">
      <c r="C42" s="69">
        <v>29</v>
      </c>
      <c r="D42" s="68"/>
      <c r="E42" s="68"/>
      <c r="F42" s="68"/>
      <c r="G42" s="67"/>
      <c r="H42" s="67"/>
      <c r="I42" s="66"/>
      <c r="J42" s="66">
        <f>ExpenseData45[[#This Row],[①宿泊代金
（税別）]]*0.1</f>
        <v>0</v>
      </c>
      <c r="K42" s="119"/>
      <c r="L42" s="128"/>
      <c r="M42" s="123">
        <f>ExpenseData45[[#This Row],[①宿泊代金
（税別）]]+ExpenseData45[[#This Row],[②消費税
（入湯税除）]]-ExpenseData45[[#This Row],[③その他割引]]-ExpenseData45[[#This Row],[④クーポン額]]</f>
        <v>0</v>
      </c>
      <c r="N42" s="65">
        <f>ExpenseData45[[#This Row],[⑤お支払額]]-ExpenseData45[[#This Row],[②消費税
（入湯税除）]]</f>
        <v>0</v>
      </c>
    </row>
    <row r="43" spans="3:14" s="59" customFormat="1" ht="28" customHeight="1" thickBot="1" x14ac:dyDescent="0.25">
      <c r="C43" s="69">
        <v>30</v>
      </c>
      <c r="D43" s="64"/>
      <c r="E43" s="64"/>
      <c r="F43" s="64"/>
      <c r="G43" s="63"/>
      <c r="H43" s="63"/>
      <c r="I43" s="62"/>
      <c r="J43" s="62">
        <f>ExpenseData45[[#This Row],[①宿泊代金
（税別）]]*0.1</f>
        <v>0</v>
      </c>
      <c r="K43" s="120"/>
      <c r="L43" s="129"/>
      <c r="M43" s="124">
        <f>ExpenseData45[[#This Row],[①宿泊代金
（税別）]]+ExpenseData45[[#This Row],[②消費税
（入湯税除）]]-ExpenseData45[[#This Row],[③その他割引]]-ExpenseData45[[#This Row],[④クーポン額]]</f>
        <v>0</v>
      </c>
      <c r="N43" s="61">
        <f>ExpenseData45[[#This Row],[⑤お支払額]]-ExpenseData45[[#This Row],[②消費税
（入湯税除）]]</f>
        <v>0</v>
      </c>
    </row>
    <row r="44" spans="3:14" s="60" customFormat="1" ht="19" customHeight="1" thickBot="1" x14ac:dyDescent="0.25">
      <c r="C44" s="90"/>
      <c r="D44" s="91"/>
      <c r="E44" s="91"/>
      <c r="F44" s="91"/>
      <c r="G44" s="92"/>
      <c r="H44" s="92"/>
      <c r="I44" s="92"/>
      <c r="J44" s="92"/>
      <c r="K44" s="92"/>
      <c r="L44" s="93"/>
      <c r="M44" s="93"/>
      <c r="N44" s="94"/>
    </row>
    <row r="45" spans="3:14" ht="30" customHeight="1" thickBot="1" x14ac:dyDescent="0.4">
      <c r="C45" s="137" t="s">
        <v>282</v>
      </c>
      <c r="D45" s="95" t="s">
        <v>283</v>
      </c>
      <c r="E45" s="96"/>
      <c r="F45" s="99"/>
      <c r="G45" s="106" t="s">
        <v>293</v>
      </c>
      <c r="H45" s="106" t="s">
        <v>294</v>
      </c>
      <c r="I45" s="106" t="s">
        <v>295</v>
      </c>
      <c r="J45" s="106"/>
      <c r="K45" s="107" t="s">
        <v>296</v>
      </c>
      <c r="L45" s="97" t="s">
        <v>284</v>
      </c>
      <c r="M45" s="115"/>
      <c r="N45" s="98">
        <f>SUM(L14:L43)</f>
        <v>0</v>
      </c>
    </row>
    <row r="46" spans="3:14" ht="30" customHeight="1" x14ac:dyDescent="0.35">
      <c r="C46" s="137"/>
      <c r="D46" s="95" t="s">
        <v>285</v>
      </c>
      <c r="E46" s="96"/>
      <c r="F46" s="99"/>
      <c r="G46" s="138" t="s">
        <v>286</v>
      </c>
      <c r="H46" s="138"/>
      <c r="I46" s="138"/>
      <c r="J46" s="138"/>
      <c r="K46" s="138"/>
      <c r="L46" s="138"/>
      <c r="M46" s="138"/>
      <c r="N46" s="138"/>
    </row>
    <row r="47" spans="3:14" ht="30" customHeight="1" x14ac:dyDescent="0.35">
      <c r="C47" s="137"/>
      <c r="D47" s="95" t="s">
        <v>287</v>
      </c>
      <c r="E47" s="96"/>
      <c r="F47" s="99"/>
      <c r="G47" s="100"/>
      <c r="H47" s="101"/>
      <c r="I47" s="101"/>
      <c r="J47" s="101"/>
      <c r="K47" s="101"/>
      <c r="L47" s="101"/>
      <c r="M47" s="101"/>
      <c r="N47" s="101"/>
    </row>
  </sheetData>
  <mergeCells count="12">
    <mergeCell ref="A1:D1"/>
    <mergeCell ref="A3:N3"/>
    <mergeCell ref="G8:H8"/>
    <mergeCell ref="C45:C47"/>
    <mergeCell ref="G46:N46"/>
    <mergeCell ref="K5:N5"/>
    <mergeCell ref="L6:N6"/>
    <mergeCell ref="L7:N7"/>
    <mergeCell ref="L8:N8"/>
    <mergeCell ref="L10:N10"/>
    <mergeCell ref="K9:K10"/>
    <mergeCell ref="I9:J9"/>
  </mergeCells>
  <phoneticPr fontId="1"/>
  <dataValidations xWindow="1463" yWindow="742" count="16">
    <dataValidation allowBlank="1" showInputMessage="1" showErrorMessage="1" prompt="経費明細書のタイトルが、このセルの内容です" sqref="A3:A4"/>
    <dataValidation allowBlank="1" showInputMessage="1" showErrorMessage="1" prompt="右側のセルにマネージャーの名前を入力します" sqref="K8"/>
    <dataValidation allowBlank="1" showInputMessage="1" showErrorMessage="1" prompt="右側のセルに従業員の部署を入力します" sqref="D8:F9"/>
    <dataValidation allowBlank="1" showInputMessage="1" showErrorMessage="1" prompt="右側のセルに従業員の名前を入力します" sqref="C7:F7 C8:C9"/>
    <dataValidation allowBlank="1" showInputMessage="1" showErrorMessage="1" prompt="このセルに前貸しを入力します" sqref="N45"/>
    <dataValidation allowBlank="1" showInputMessage="1" showErrorMessage="1" prompt="右側のセルにメモを入力します" sqref="L45:M45"/>
    <dataValidation allowBlank="1" showInputMessage="1" showErrorMessage="1" prompt="このセルに署名を入力します" sqref="G45:G46 H45:K45"/>
    <dataValidation allowBlank="1" showInputMessage="1" showErrorMessage="1" prompt="右側のセルに備考を入力します" sqref="C45:F45 D46:F47"/>
    <dataValidation allowBlank="1" showInputMessage="1" showErrorMessage="1" prompt="各日の総経費は、この見出しの下にあるこの列で自動計算されます" sqref="N12:N44"/>
    <dataValidation allowBlank="1" showInputMessage="1" showErrorMessage="1" prompt="この見出しの下にあるこの列に交通費を入力します" sqref="L12:M13"/>
    <dataValidation allowBlank="1" showInputMessage="1" showErrorMessage="1" prompt="この見出しの下にあるこの列に説明を入力します" sqref="H12:K13"/>
    <dataValidation allowBlank="1" showInputMessage="1" showErrorMessage="1" prompt="この見出しの下にあるこの列にアカウントを入力します" sqref="G12:G13"/>
    <dataValidation allowBlank="1" showInputMessage="1" showErrorMessage="1" prompt="この見出しの下にあるこの列に日付を入力します" sqref="C12:F13"/>
    <dataValidation allowBlank="1" showInputMessage="1" showErrorMessage="1" prompt="このセルに従業員の部署を入力します" sqref="G8:H9 I8:J8 I9"/>
    <dataValidation allowBlank="1" showInputMessage="1" showErrorMessage="1" prompt="このセルに従業員名を入力します" sqref="G7"/>
    <dataValidation allowBlank="1" showInputMessage="1" showErrorMessage="1" prompt="下のセルに従業員情報を入力します" sqref="C5:F6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showGridLines="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A6" sqref="A6:XFD6"/>
    </sheetView>
  </sheetViews>
  <sheetFormatPr defaultRowHeight="13.5" x14ac:dyDescent="0.3"/>
  <cols>
    <col min="1" max="3" width="9" style="47"/>
    <col min="4" max="4" width="21.6328125" style="47" customWidth="1"/>
    <col min="5" max="5" width="20.6328125" style="47" customWidth="1"/>
    <col min="6" max="7" width="10.6328125" style="47" customWidth="1"/>
    <col min="8" max="8" width="5.6328125" style="48" customWidth="1"/>
    <col min="9" max="10" width="6.6328125" style="47" customWidth="1"/>
    <col min="11" max="11" width="15.6328125" style="47" customWidth="1"/>
    <col min="12" max="16" width="6.6328125" style="48" customWidth="1"/>
    <col min="17" max="21" width="12.6328125" style="47" customWidth="1"/>
    <col min="22" max="22" width="50.6328125" style="47" customWidth="1"/>
    <col min="23" max="260" width="9" style="47"/>
    <col min="261" max="261" width="25.6328125" style="47" customWidth="1"/>
    <col min="262" max="262" width="10.6328125" style="47" customWidth="1"/>
    <col min="263" max="264" width="15.6328125" style="47" customWidth="1"/>
    <col min="265" max="266" width="10.6328125" style="47" customWidth="1"/>
    <col min="267" max="267" width="65.7265625" style="47" customWidth="1"/>
    <col min="268" max="516" width="9" style="47"/>
    <col min="517" max="517" width="25.6328125" style="47" customWidth="1"/>
    <col min="518" max="518" width="10.6328125" style="47" customWidth="1"/>
    <col min="519" max="520" width="15.6328125" style="47" customWidth="1"/>
    <col min="521" max="522" width="10.6328125" style="47" customWidth="1"/>
    <col min="523" max="523" width="65.7265625" style="47" customWidth="1"/>
    <col min="524" max="772" width="9" style="47"/>
    <col min="773" max="773" width="25.6328125" style="47" customWidth="1"/>
    <col min="774" max="774" width="10.6328125" style="47" customWidth="1"/>
    <col min="775" max="776" width="15.6328125" style="47" customWidth="1"/>
    <col min="777" max="778" width="10.6328125" style="47" customWidth="1"/>
    <col min="779" max="779" width="65.7265625" style="47" customWidth="1"/>
    <col min="780" max="1028" width="9" style="47"/>
    <col min="1029" max="1029" width="25.6328125" style="47" customWidth="1"/>
    <col min="1030" max="1030" width="10.6328125" style="47" customWidth="1"/>
    <col min="1031" max="1032" width="15.6328125" style="47" customWidth="1"/>
    <col min="1033" max="1034" width="10.6328125" style="47" customWidth="1"/>
    <col min="1035" max="1035" width="65.7265625" style="47" customWidth="1"/>
    <col min="1036" max="1284" width="9" style="47"/>
    <col min="1285" max="1285" width="25.6328125" style="47" customWidth="1"/>
    <col min="1286" max="1286" width="10.6328125" style="47" customWidth="1"/>
    <col min="1287" max="1288" width="15.6328125" style="47" customWidth="1"/>
    <col min="1289" max="1290" width="10.6328125" style="47" customWidth="1"/>
    <col min="1291" max="1291" width="65.7265625" style="47" customWidth="1"/>
    <col min="1292" max="1540" width="9" style="47"/>
    <col min="1541" max="1541" width="25.6328125" style="47" customWidth="1"/>
    <col min="1542" max="1542" width="10.6328125" style="47" customWidth="1"/>
    <col min="1543" max="1544" width="15.6328125" style="47" customWidth="1"/>
    <col min="1545" max="1546" width="10.6328125" style="47" customWidth="1"/>
    <col min="1547" max="1547" width="65.7265625" style="47" customWidth="1"/>
    <col min="1548" max="1796" width="9" style="47"/>
    <col min="1797" max="1797" width="25.6328125" style="47" customWidth="1"/>
    <col min="1798" max="1798" width="10.6328125" style="47" customWidth="1"/>
    <col min="1799" max="1800" width="15.6328125" style="47" customWidth="1"/>
    <col min="1801" max="1802" width="10.6328125" style="47" customWidth="1"/>
    <col min="1803" max="1803" width="65.7265625" style="47" customWidth="1"/>
    <col min="1804" max="2052" width="9" style="47"/>
    <col min="2053" max="2053" width="25.6328125" style="47" customWidth="1"/>
    <col min="2054" max="2054" width="10.6328125" style="47" customWidth="1"/>
    <col min="2055" max="2056" width="15.6328125" style="47" customWidth="1"/>
    <col min="2057" max="2058" width="10.6328125" style="47" customWidth="1"/>
    <col min="2059" max="2059" width="65.7265625" style="47" customWidth="1"/>
    <col min="2060" max="2308" width="9" style="47"/>
    <col min="2309" max="2309" width="25.6328125" style="47" customWidth="1"/>
    <col min="2310" max="2310" width="10.6328125" style="47" customWidth="1"/>
    <col min="2311" max="2312" width="15.6328125" style="47" customWidth="1"/>
    <col min="2313" max="2314" width="10.6328125" style="47" customWidth="1"/>
    <col min="2315" max="2315" width="65.7265625" style="47" customWidth="1"/>
    <col min="2316" max="2564" width="9" style="47"/>
    <col min="2565" max="2565" width="25.6328125" style="47" customWidth="1"/>
    <col min="2566" max="2566" width="10.6328125" style="47" customWidth="1"/>
    <col min="2567" max="2568" width="15.6328125" style="47" customWidth="1"/>
    <col min="2569" max="2570" width="10.6328125" style="47" customWidth="1"/>
    <col min="2571" max="2571" width="65.7265625" style="47" customWidth="1"/>
    <col min="2572" max="2820" width="9" style="47"/>
    <col min="2821" max="2821" width="25.6328125" style="47" customWidth="1"/>
    <col min="2822" max="2822" width="10.6328125" style="47" customWidth="1"/>
    <col min="2823" max="2824" width="15.6328125" style="47" customWidth="1"/>
    <col min="2825" max="2826" width="10.6328125" style="47" customWidth="1"/>
    <col min="2827" max="2827" width="65.7265625" style="47" customWidth="1"/>
    <col min="2828" max="3076" width="9" style="47"/>
    <col min="3077" max="3077" width="25.6328125" style="47" customWidth="1"/>
    <col min="3078" max="3078" width="10.6328125" style="47" customWidth="1"/>
    <col min="3079" max="3080" width="15.6328125" style="47" customWidth="1"/>
    <col min="3081" max="3082" width="10.6328125" style="47" customWidth="1"/>
    <col min="3083" max="3083" width="65.7265625" style="47" customWidth="1"/>
    <col min="3084" max="3332" width="9" style="47"/>
    <col min="3333" max="3333" width="25.6328125" style="47" customWidth="1"/>
    <col min="3334" max="3334" width="10.6328125" style="47" customWidth="1"/>
    <col min="3335" max="3336" width="15.6328125" style="47" customWidth="1"/>
    <col min="3337" max="3338" width="10.6328125" style="47" customWidth="1"/>
    <col min="3339" max="3339" width="65.7265625" style="47" customWidth="1"/>
    <col min="3340" max="3588" width="9" style="47"/>
    <col min="3589" max="3589" width="25.6328125" style="47" customWidth="1"/>
    <col min="3590" max="3590" width="10.6328125" style="47" customWidth="1"/>
    <col min="3591" max="3592" width="15.6328125" style="47" customWidth="1"/>
    <col min="3593" max="3594" width="10.6328125" style="47" customWidth="1"/>
    <col min="3595" max="3595" width="65.7265625" style="47" customWidth="1"/>
    <col min="3596" max="3844" width="9" style="47"/>
    <col min="3845" max="3845" width="25.6328125" style="47" customWidth="1"/>
    <col min="3846" max="3846" width="10.6328125" style="47" customWidth="1"/>
    <col min="3847" max="3848" width="15.6328125" style="47" customWidth="1"/>
    <col min="3849" max="3850" width="10.6328125" style="47" customWidth="1"/>
    <col min="3851" max="3851" width="65.7265625" style="47" customWidth="1"/>
    <col min="3852" max="4100" width="9" style="47"/>
    <col min="4101" max="4101" width="25.6328125" style="47" customWidth="1"/>
    <col min="4102" max="4102" width="10.6328125" style="47" customWidth="1"/>
    <col min="4103" max="4104" width="15.6328125" style="47" customWidth="1"/>
    <col min="4105" max="4106" width="10.6328125" style="47" customWidth="1"/>
    <col min="4107" max="4107" width="65.7265625" style="47" customWidth="1"/>
    <col min="4108" max="4356" width="9" style="47"/>
    <col min="4357" max="4357" width="25.6328125" style="47" customWidth="1"/>
    <col min="4358" max="4358" width="10.6328125" style="47" customWidth="1"/>
    <col min="4359" max="4360" width="15.6328125" style="47" customWidth="1"/>
    <col min="4361" max="4362" width="10.6328125" style="47" customWidth="1"/>
    <col min="4363" max="4363" width="65.7265625" style="47" customWidth="1"/>
    <col min="4364" max="4612" width="9" style="47"/>
    <col min="4613" max="4613" width="25.6328125" style="47" customWidth="1"/>
    <col min="4614" max="4614" width="10.6328125" style="47" customWidth="1"/>
    <col min="4615" max="4616" width="15.6328125" style="47" customWidth="1"/>
    <col min="4617" max="4618" width="10.6328125" style="47" customWidth="1"/>
    <col min="4619" max="4619" width="65.7265625" style="47" customWidth="1"/>
    <col min="4620" max="4868" width="9" style="47"/>
    <col min="4869" max="4869" width="25.6328125" style="47" customWidth="1"/>
    <col min="4870" max="4870" width="10.6328125" style="47" customWidth="1"/>
    <col min="4871" max="4872" width="15.6328125" style="47" customWidth="1"/>
    <col min="4873" max="4874" width="10.6328125" style="47" customWidth="1"/>
    <col min="4875" max="4875" width="65.7265625" style="47" customWidth="1"/>
    <col min="4876" max="5124" width="9" style="47"/>
    <col min="5125" max="5125" width="25.6328125" style="47" customWidth="1"/>
    <col min="5126" max="5126" width="10.6328125" style="47" customWidth="1"/>
    <col min="5127" max="5128" width="15.6328125" style="47" customWidth="1"/>
    <col min="5129" max="5130" width="10.6328125" style="47" customWidth="1"/>
    <col min="5131" max="5131" width="65.7265625" style="47" customWidth="1"/>
    <col min="5132" max="5380" width="9" style="47"/>
    <col min="5381" max="5381" width="25.6328125" style="47" customWidth="1"/>
    <col min="5382" max="5382" width="10.6328125" style="47" customWidth="1"/>
    <col min="5383" max="5384" width="15.6328125" style="47" customWidth="1"/>
    <col min="5385" max="5386" width="10.6328125" style="47" customWidth="1"/>
    <col min="5387" max="5387" width="65.7265625" style="47" customWidth="1"/>
    <col min="5388" max="5636" width="9" style="47"/>
    <col min="5637" max="5637" width="25.6328125" style="47" customWidth="1"/>
    <col min="5638" max="5638" width="10.6328125" style="47" customWidth="1"/>
    <col min="5639" max="5640" width="15.6328125" style="47" customWidth="1"/>
    <col min="5641" max="5642" width="10.6328125" style="47" customWidth="1"/>
    <col min="5643" max="5643" width="65.7265625" style="47" customWidth="1"/>
    <col min="5644" max="5892" width="9" style="47"/>
    <col min="5893" max="5893" width="25.6328125" style="47" customWidth="1"/>
    <col min="5894" max="5894" width="10.6328125" style="47" customWidth="1"/>
    <col min="5895" max="5896" width="15.6328125" style="47" customWidth="1"/>
    <col min="5897" max="5898" width="10.6328125" style="47" customWidth="1"/>
    <col min="5899" max="5899" width="65.7265625" style="47" customWidth="1"/>
    <col min="5900" max="6148" width="9" style="47"/>
    <col min="6149" max="6149" width="25.6328125" style="47" customWidth="1"/>
    <col min="6150" max="6150" width="10.6328125" style="47" customWidth="1"/>
    <col min="6151" max="6152" width="15.6328125" style="47" customWidth="1"/>
    <col min="6153" max="6154" width="10.6328125" style="47" customWidth="1"/>
    <col min="6155" max="6155" width="65.7265625" style="47" customWidth="1"/>
    <col min="6156" max="6404" width="9" style="47"/>
    <col min="6405" max="6405" width="25.6328125" style="47" customWidth="1"/>
    <col min="6406" max="6406" width="10.6328125" style="47" customWidth="1"/>
    <col min="6407" max="6408" width="15.6328125" style="47" customWidth="1"/>
    <col min="6409" max="6410" width="10.6328125" style="47" customWidth="1"/>
    <col min="6411" max="6411" width="65.7265625" style="47" customWidth="1"/>
    <col min="6412" max="6660" width="9" style="47"/>
    <col min="6661" max="6661" width="25.6328125" style="47" customWidth="1"/>
    <col min="6662" max="6662" width="10.6328125" style="47" customWidth="1"/>
    <col min="6663" max="6664" width="15.6328125" style="47" customWidth="1"/>
    <col min="6665" max="6666" width="10.6328125" style="47" customWidth="1"/>
    <col min="6667" max="6667" width="65.7265625" style="47" customWidth="1"/>
    <col min="6668" max="6916" width="9" style="47"/>
    <col min="6917" max="6917" width="25.6328125" style="47" customWidth="1"/>
    <col min="6918" max="6918" width="10.6328125" style="47" customWidth="1"/>
    <col min="6919" max="6920" width="15.6328125" style="47" customWidth="1"/>
    <col min="6921" max="6922" width="10.6328125" style="47" customWidth="1"/>
    <col min="6923" max="6923" width="65.7265625" style="47" customWidth="1"/>
    <col min="6924" max="7172" width="9" style="47"/>
    <col min="7173" max="7173" width="25.6328125" style="47" customWidth="1"/>
    <col min="7174" max="7174" width="10.6328125" style="47" customWidth="1"/>
    <col min="7175" max="7176" width="15.6328125" style="47" customWidth="1"/>
    <col min="7177" max="7178" width="10.6328125" style="47" customWidth="1"/>
    <col min="7179" max="7179" width="65.7265625" style="47" customWidth="1"/>
    <col min="7180" max="7428" width="9" style="47"/>
    <col min="7429" max="7429" width="25.6328125" style="47" customWidth="1"/>
    <col min="7430" max="7430" width="10.6328125" style="47" customWidth="1"/>
    <col min="7431" max="7432" width="15.6328125" style="47" customWidth="1"/>
    <col min="7433" max="7434" width="10.6328125" style="47" customWidth="1"/>
    <col min="7435" max="7435" width="65.7265625" style="47" customWidth="1"/>
    <col min="7436" max="7684" width="9" style="47"/>
    <col min="7685" max="7685" width="25.6328125" style="47" customWidth="1"/>
    <col min="7686" max="7686" width="10.6328125" style="47" customWidth="1"/>
    <col min="7687" max="7688" width="15.6328125" style="47" customWidth="1"/>
    <col min="7689" max="7690" width="10.6328125" style="47" customWidth="1"/>
    <col min="7691" max="7691" width="65.7265625" style="47" customWidth="1"/>
    <col min="7692" max="7940" width="9" style="47"/>
    <col min="7941" max="7941" width="25.6328125" style="47" customWidth="1"/>
    <col min="7942" max="7942" width="10.6328125" style="47" customWidth="1"/>
    <col min="7943" max="7944" width="15.6328125" style="47" customWidth="1"/>
    <col min="7945" max="7946" width="10.6328125" style="47" customWidth="1"/>
    <col min="7947" max="7947" width="65.7265625" style="47" customWidth="1"/>
    <col min="7948" max="8196" width="9" style="47"/>
    <col min="8197" max="8197" width="25.6328125" style="47" customWidth="1"/>
    <col min="8198" max="8198" width="10.6328125" style="47" customWidth="1"/>
    <col min="8199" max="8200" width="15.6328125" style="47" customWidth="1"/>
    <col min="8201" max="8202" width="10.6328125" style="47" customWidth="1"/>
    <col min="8203" max="8203" width="65.7265625" style="47" customWidth="1"/>
    <col min="8204" max="8452" width="9" style="47"/>
    <col min="8453" max="8453" width="25.6328125" style="47" customWidth="1"/>
    <col min="8454" max="8454" width="10.6328125" style="47" customWidth="1"/>
    <col min="8455" max="8456" width="15.6328125" style="47" customWidth="1"/>
    <col min="8457" max="8458" width="10.6328125" style="47" customWidth="1"/>
    <col min="8459" max="8459" width="65.7265625" style="47" customWidth="1"/>
    <col min="8460" max="8708" width="9" style="47"/>
    <col min="8709" max="8709" width="25.6328125" style="47" customWidth="1"/>
    <col min="8710" max="8710" width="10.6328125" style="47" customWidth="1"/>
    <col min="8711" max="8712" width="15.6328125" style="47" customWidth="1"/>
    <col min="8713" max="8714" width="10.6328125" style="47" customWidth="1"/>
    <col min="8715" max="8715" width="65.7265625" style="47" customWidth="1"/>
    <col min="8716" max="8964" width="9" style="47"/>
    <col min="8965" max="8965" width="25.6328125" style="47" customWidth="1"/>
    <col min="8966" max="8966" width="10.6328125" style="47" customWidth="1"/>
    <col min="8967" max="8968" width="15.6328125" style="47" customWidth="1"/>
    <col min="8969" max="8970" width="10.6328125" style="47" customWidth="1"/>
    <col min="8971" max="8971" width="65.7265625" style="47" customWidth="1"/>
    <col min="8972" max="9220" width="9" style="47"/>
    <col min="9221" max="9221" width="25.6328125" style="47" customWidth="1"/>
    <col min="9222" max="9222" width="10.6328125" style="47" customWidth="1"/>
    <col min="9223" max="9224" width="15.6328125" style="47" customWidth="1"/>
    <col min="9225" max="9226" width="10.6328125" style="47" customWidth="1"/>
    <col min="9227" max="9227" width="65.7265625" style="47" customWidth="1"/>
    <col min="9228" max="9476" width="9" style="47"/>
    <col min="9477" max="9477" width="25.6328125" style="47" customWidth="1"/>
    <col min="9478" max="9478" width="10.6328125" style="47" customWidth="1"/>
    <col min="9479" max="9480" width="15.6328125" style="47" customWidth="1"/>
    <col min="9481" max="9482" width="10.6328125" style="47" customWidth="1"/>
    <col min="9483" max="9483" width="65.7265625" style="47" customWidth="1"/>
    <col min="9484" max="9732" width="9" style="47"/>
    <col min="9733" max="9733" width="25.6328125" style="47" customWidth="1"/>
    <col min="9734" max="9734" width="10.6328125" style="47" customWidth="1"/>
    <col min="9735" max="9736" width="15.6328125" style="47" customWidth="1"/>
    <col min="9737" max="9738" width="10.6328125" style="47" customWidth="1"/>
    <col min="9739" max="9739" width="65.7265625" style="47" customWidth="1"/>
    <col min="9740" max="9988" width="9" style="47"/>
    <col min="9989" max="9989" width="25.6328125" style="47" customWidth="1"/>
    <col min="9990" max="9990" width="10.6328125" style="47" customWidth="1"/>
    <col min="9991" max="9992" width="15.6328125" style="47" customWidth="1"/>
    <col min="9993" max="9994" width="10.6328125" style="47" customWidth="1"/>
    <col min="9995" max="9995" width="65.7265625" style="47" customWidth="1"/>
    <col min="9996" max="10244" width="9" style="47"/>
    <col min="10245" max="10245" width="25.6328125" style="47" customWidth="1"/>
    <col min="10246" max="10246" width="10.6328125" style="47" customWidth="1"/>
    <col min="10247" max="10248" width="15.6328125" style="47" customWidth="1"/>
    <col min="10249" max="10250" width="10.6328125" style="47" customWidth="1"/>
    <col min="10251" max="10251" width="65.7265625" style="47" customWidth="1"/>
    <col min="10252" max="10500" width="9" style="47"/>
    <col min="10501" max="10501" width="25.6328125" style="47" customWidth="1"/>
    <col min="10502" max="10502" width="10.6328125" style="47" customWidth="1"/>
    <col min="10503" max="10504" width="15.6328125" style="47" customWidth="1"/>
    <col min="10505" max="10506" width="10.6328125" style="47" customWidth="1"/>
    <col min="10507" max="10507" width="65.7265625" style="47" customWidth="1"/>
    <col min="10508" max="10756" width="9" style="47"/>
    <col min="10757" max="10757" width="25.6328125" style="47" customWidth="1"/>
    <col min="10758" max="10758" width="10.6328125" style="47" customWidth="1"/>
    <col min="10759" max="10760" width="15.6328125" style="47" customWidth="1"/>
    <col min="10761" max="10762" width="10.6328125" style="47" customWidth="1"/>
    <col min="10763" max="10763" width="65.7265625" style="47" customWidth="1"/>
    <col min="10764" max="11012" width="9" style="47"/>
    <col min="11013" max="11013" width="25.6328125" style="47" customWidth="1"/>
    <col min="11014" max="11014" width="10.6328125" style="47" customWidth="1"/>
    <col min="11015" max="11016" width="15.6328125" style="47" customWidth="1"/>
    <col min="11017" max="11018" width="10.6328125" style="47" customWidth="1"/>
    <col min="11019" max="11019" width="65.7265625" style="47" customWidth="1"/>
    <col min="11020" max="11268" width="9" style="47"/>
    <col min="11269" max="11269" width="25.6328125" style="47" customWidth="1"/>
    <col min="11270" max="11270" width="10.6328125" style="47" customWidth="1"/>
    <col min="11271" max="11272" width="15.6328125" style="47" customWidth="1"/>
    <col min="11273" max="11274" width="10.6328125" style="47" customWidth="1"/>
    <col min="11275" max="11275" width="65.7265625" style="47" customWidth="1"/>
    <col min="11276" max="11524" width="9" style="47"/>
    <col min="11525" max="11525" width="25.6328125" style="47" customWidth="1"/>
    <col min="11526" max="11526" width="10.6328125" style="47" customWidth="1"/>
    <col min="11527" max="11528" width="15.6328125" style="47" customWidth="1"/>
    <col min="11529" max="11530" width="10.6328125" style="47" customWidth="1"/>
    <col min="11531" max="11531" width="65.7265625" style="47" customWidth="1"/>
    <col min="11532" max="11780" width="9" style="47"/>
    <col min="11781" max="11781" width="25.6328125" style="47" customWidth="1"/>
    <col min="11782" max="11782" width="10.6328125" style="47" customWidth="1"/>
    <col min="11783" max="11784" width="15.6328125" style="47" customWidth="1"/>
    <col min="11785" max="11786" width="10.6328125" style="47" customWidth="1"/>
    <col min="11787" max="11787" width="65.7265625" style="47" customWidth="1"/>
    <col min="11788" max="12036" width="9" style="47"/>
    <col min="12037" max="12037" width="25.6328125" style="47" customWidth="1"/>
    <col min="12038" max="12038" width="10.6328125" style="47" customWidth="1"/>
    <col min="12039" max="12040" width="15.6328125" style="47" customWidth="1"/>
    <col min="12041" max="12042" width="10.6328125" style="47" customWidth="1"/>
    <col min="12043" max="12043" width="65.7265625" style="47" customWidth="1"/>
    <col min="12044" max="12292" width="9" style="47"/>
    <col min="12293" max="12293" width="25.6328125" style="47" customWidth="1"/>
    <col min="12294" max="12294" width="10.6328125" style="47" customWidth="1"/>
    <col min="12295" max="12296" width="15.6328125" style="47" customWidth="1"/>
    <col min="12297" max="12298" width="10.6328125" style="47" customWidth="1"/>
    <col min="12299" max="12299" width="65.7265625" style="47" customWidth="1"/>
    <col min="12300" max="12548" width="9" style="47"/>
    <col min="12549" max="12549" width="25.6328125" style="47" customWidth="1"/>
    <col min="12550" max="12550" width="10.6328125" style="47" customWidth="1"/>
    <col min="12551" max="12552" width="15.6328125" style="47" customWidth="1"/>
    <col min="12553" max="12554" width="10.6328125" style="47" customWidth="1"/>
    <col min="12555" max="12555" width="65.7265625" style="47" customWidth="1"/>
    <col min="12556" max="12804" width="9" style="47"/>
    <col min="12805" max="12805" width="25.6328125" style="47" customWidth="1"/>
    <col min="12806" max="12806" width="10.6328125" style="47" customWidth="1"/>
    <col min="12807" max="12808" width="15.6328125" style="47" customWidth="1"/>
    <col min="12809" max="12810" width="10.6328125" style="47" customWidth="1"/>
    <col min="12811" max="12811" width="65.7265625" style="47" customWidth="1"/>
    <col min="12812" max="13060" width="9" style="47"/>
    <col min="13061" max="13061" width="25.6328125" style="47" customWidth="1"/>
    <col min="13062" max="13062" width="10.6328125" style="47" customWidth="1"/>
    <col min="13063" max="13064" width="15.6328125" style="47" customWidth="1"/>
    <col min="13065" max="13066" width="10.6328125" style="47" customWidth="1"/>
    <col min="13067" max="13067" width="65.7265625" style="47" customWidth="1"/>
    <col min="13068" max="13316" width="9" style="47"/>
    <col min="13317" max="13317" width="25.6328125" style="47" customWidth="1"/>
    <col min="13318" max="13318" width="10.6328125" style="47" customWidth="1"/>
    <col min="13319" max="13320" width="15.6328125" style="47" customWidth="1"/>
    <col min="13321" max="13322" width="10.6328125" style="47" customWidth="1"/>
    <col min="13323" max="13323" width="65.7265625" style="47" customWidth="1"/>
    <col min="13324" max="13572" width="9" style="47"/>
    <col min="13573" max="13573" width="25.6328125" style="47" customWidth="1"/>
    <col min="13574" max="13574" width="10.6328125" style="47" customWidth="1"/>
    <col min="13575" max="13576" width="15.6328125" style="47" customWidth="1"/>
    <col min="13577" max="13578" width="10.6328125" style="47" customWidth="1"/>
    <col min="13579" max="13579" width="65.7265625" style="47" customWidth="1"/>
    <col min="13580" max="13828" width="9" style="47"/>
    <col min="13829" max="13829" width="25.6328125" style="47" customWidth="1"/>
    <col min="13830" max="13830" width="10.6328125" style="47" customWidth="1"/>
    <col min="13831" max="13832" width="15.6328125" style="47" customWidth="1"/>
    <col min="13833" max="13834" width="10.6328125" style="47" customWidth="1"/>
    <col min="13835" max="13835" width="65.7265625" style="47" customWidth="1"/>
    <col min="13836" max="14084" width="9" style="47"/>
    <col min="14085" max="14085" width="25.6328125" style="47" customWidth="1"/>
    <col min="14086" max="14086" width="10.6328125" style="47" customWidth="1"/>
    <col min="14087" max="14088" width="15.6328125" style="47" customWidth="1"/>
    <col min="14089" max="14090" width="10.6328125" style="47" customWidth="1"/>
    <col min="14091" max="14091" width="65.7265625" style="47" customWidth="1"/>
    <col min="14092" max="14340" width="9" style="47"/>
    <col min="14341" max="14341" width="25.6328125" style="47" customWidth="1"/>
    <col min="14342" max="14342" width="10.6328125" style="47" customWidth="1"/>
    <col min="14343" max="14344" width="15.6328125" style="47" customWidth="1"/>
    <col min="14345" max="14346" width="10.6328125" style="47" customWidth="1"/>
    <col min="14347" max="14347" width="65.7265625" style="47" customWidth="1"/>
    <col min="14348" max="14596" width="9" style="47"/>
    <col min="14597" max="14597" width="25.6328125" style="47" customWidth="1"/>
    <col min="14598" max="14598" width="10.6328125" style="47" customWidth="1"/>
    <col min="14599" max="14600" width="15.6328125" style="47" customWidth="1"/>
    <col min="14601" max="14602" width="10.6328125" style="47" customWidth="1"/>
    <col min="14603" max="14603" width="65.7265625" style="47" customWidth="1"/>
    <col min="14604" max="14852" width="9" style="47"/>
    <col min="14853" max="14853" width="25.6328125" style="47" customWidth="1"/>
    <col min="14854" max="14854" width="10.6328125" style="47" customWidth="1"/>
    <col min="14855" max="14856" width="15.6328125" style="47" customWidth="1"/>
    <col min="14857" max="14858" width="10.6328125" style="47" customWidth="1"/>
    <col min="14859" max="14859" width="65.7265625" style="47" customWidth="1"/>
    <col min="14860" max="15108" width="9" style="47"/>
    <col min="15109" max="15109" width="25.6328125" style="47" customWidth="1"/>
    <col min="15110" max="15110" width="10.6328125" style="47" customWidth="1"/>
    <col min="15111" max="15112" width="15.6328125" style="47" customWidth="1"/>
    <col min="15113" max="15114" width="10.6328125" style="47" customWidth="1"/>
    <col min="15115" max="15115" width="65.7265625" style="47" customWidth="1"/>
    <col min="15116" max="15364" width="9" style="47"/>
    <col min="15365" max="15365" width="25.6328125" style="47" customWidth="1"/>
    <col min="15366" max="15366" width="10.6328125" style="47" customWidth="1"/>
    <col min="15367" max="15368" width="15.6328125" style="47" customWidth="1"/>
    <col min="15369" max="15370" width="10.6328125" style="47" customWidth="1"/>
    <col min="15371" max="15371" width="65.7265625" style="47" customWidth="1"/>
    <col min="15372" max="15620" width="9" style="47"/>
    <col min="15621" max="15621" width="25.6328125" style="47" customWidth="1"/>
    <col min="15622" max="15622" width="10.6328125" style="47" customWidth="1"/>
    <col min="15623" max="15624" width="15.6328125" style="47" customWidth="1"/>
    <col min="15625" max="15626" width="10.6328125" style="47" customWidth="1"/>
    <col min="15627" max="15627" width="65.7265625" style="47" customWidth="1"/>
    <col min="15628" max="15876" width="9" style="47"/>
    <col min="15877" max="15877" width="25.6328125" style="47" customWidth="1"/>
    <col min="15878" max="15878" width="10.6328125" style="47" customWidth="1"/>
    <col min="15879" max="15880" width="15.6328125" style="47" customWidth="1"/>
    <col min="15881" max="15882" width="10.6328125" style="47" customWidth="1"/>
    <col min="15883" max="15883" width="65.7265625" style="47" customWidth="1"/>
    <col min="15884" max="16132" width="9" style="47"/>
    <col min="16133" max="16133" width="25.6328125" style="47" customWidth="1"/>
    <col min="16134" max="16134" width="10.6328125" style="47" customWidth="1"/>
    <col min="16135" max="16136" width="15.6328125" style="47" customWidth="1"/>
    <col min="16137" max="16138" width="10.6328125" style="47" customWidth="1"/>
    <col min="16139" max="16139" width="65.7265625" style="47" customWidth="1"/>
    <col min="16140" max="16383" width="9" style="47"/>
    <col min="16384" max="16384" width="9" style="47" customWidth="1"/>
  </cols>
  <sheetData>
    <row r="1" spans="1:23" s="22" customFormat="1" ht="18" customHeight="1" x14ac:dyDescent="0.2">
      <c r="A1" s="20" t="s">
        <v>108</v>
      </c>
      <c r="B1" s="20" t="s">
        <v>109</v>
      </c>
      <c r="C1" s="21" t="s">
        <v>110</v>
      </c>
      <c r="D1" s="21" t="s">
        <v>111</v>
      </c>
      <c r="E1" s="21" t="s">
        <v>267</v>
      </c>
      <c r="F1" s="21" t="s">
        <v>112</v>
      </c>
      <c r="G1" s="21" t="s">
        <v>113</v>
      </c>
      <c r="H1" s="21" t="s">
        <v>114</v>
      </c>
      <c r="I1" s="21" t="s">
        <v>115</v>
      </c>
      <c r="J1" s="21" t="s">
        <v>116</v>
      </c>
      <c r="K1" s="21" t="s">
        <v>117</v>
      </c>
      <c r="L1" s="21" t="s">
        <v>118</v>
      </c>
      <c r="M1" s="21" t="s">
        <v>119</v>
      </c>
      <c r="N1" s="21" t="s">
        <v>120</v>
      </c>
      <c r="O1" s="21" t="s">
        <v>121</v>
      </c>
      <c r="P1" s="21" t="s">
        <v>122</v>
      </c>
      <c r="Q1" s="21" t="s">
        <v>123</v>
      </c>
      <c r="R1" s="21" t="s">
        <v>124</v>
      </c>
      <c r="S1" s="21" t="s">
        <v>125</v>
      </c>
      <c r="T1" s="21" t="s">
        <v>126</v>
      </c>
      <c r="U1" s="21" t="s">
        <v>127</v>
      </c>
      <c r="V1" s="21" t="s">
        <v>128</v>
      </c>
    </row>
    <row r="2" spans="1:23" s="29" customFormat="1" ht="28" customHeight="1" x14ac:dyDescent="0.2">
      <c r="A2" s="23">
        <v>2116010</v>
      </c>
      <c r="B2" s="23" t="s">
        <v>129</v>
      </c>
      <c r="C2" s="51" t="s">
        <v>130</v>
      </c>
      <c r="D2" s="51" t="s">
        <v>131</v>
      </c>
      <c r="E2" s="25" t="s">
        <v>132</v>
      </c>
      <c r="F2" s="24" t="s">
        <v>133</v>
      </c>
      <c r="G2" s="24" t="s">
        <v>134</v>
      </c>
      <c r="H2" s="26" t="s">
        <v>135</v>
      </c>
      <c r="I2" s="27" t="s">
        <v>136</v>
      </c>
      <c r="J2" s="27" t="s">
        <v>137</v>
      </c>
      <c r="K2" s="27" t="s">
        <v>138</v>
      </c>
      <c r="L2" s="28">
        <v>0.58333333333333337</v>
      </c>
      <c r="M2" s="28">
        <v>0.45833333333333331</v>
      </c>
      <c r="N2" s="56" t="s">
        <v>139</v>
      </c>
      <c r="O2" s="56" t="s">
        <v>137</v>
      </c>
      <c r="P2" s="56"/>
      <c r="Q2" s="27" t="s">
        <v>140</v>
      </c>
      <c r="R2" s="27" t="s">
        <v>141</v>
      </c>
      <c r="S2" s="27" t="s">
        <v>142</v>
      </c>
      <c r="T2" s="27" t="s">
        <v>143</v>
      </c>
      <c r="U2" s="24" t="s">
        <v>268</v>
      </c>
      <c r="V2" s="51" t="s">
        <v>144</v>
      </c>
    </row>
    <row r="3" spans="1:23" s="29" customFormat="1" ht="28" customHeight="1" x14ac:dyDescent="0.2">
      <c r="A3" s="23">
        <v>2163010</v>
      </c>
      <c r="B3" s="23" t="s">
        <v>129</v>
      </c>
      <c r="C3" s="51" t="s">
        <v>145</v>
      </c>
      <c r="D3" s="51" t="s">
        <v>146</v>
      </c>
      <c r="E3" s="25" t="s">
        <v>147</v>
      </c>
      <c r="F3" s="24" t="s">
        <v>148</v>
      </c>
      <c r="G3" s="24" t="s">
        <v>149</v>
      </c>
      <c r="H3" s="26" t="s">
        <v>135</v>
      </c>
      <c r="I3" s="27" t="s">
        <v>136</v>
      </c>
      <c r="J3" s="26" t="s">
        <v>151</v>
      </c>
      <c r="K3" s="26" t="s">
        <v>152</v>
      </c>
      <c r="L3" s="28">
        <v>0.625</v>
      </c>
      <c r="M3" s="28">
        <v>0.41666666666666669</v>
      </c>
      <c r="N3" s="56" t="s">
        <v>139</v>
      </c>
      <c r="O3" s="56" t="s">
        <v>138</v>
      </c>
      <c r="P3" s="56">
        <v>5</v>
      </c>
      <c r="Q3" s="27" t="s">
        <v>153</v>
      </c>
      <c r="R3" s="27" t="s">
        <v>143</v>
      </c>
      <c r="S3" s="27" t="s">
        <v>153</v>
      </c>
      <c r="T3" s="27" t="s">
        <v>143</v>
      </c>
      <c r="U3" s="30" t="s">
        <v>154</v>
      </c>
      <c r="V3" s="51" t="s">
        <v>155</v>
      </c>
    </row>
    <row r="4" spans="1:23" s="29" customFormat="1" ht="28" customHeight="1" x14ac:dyDescent="0.2">
      <c r="A4" s="160">
        <v>2330070</v>
      </c>
      <c r="B4" s="160" t="s">
        <v>156</v>
      </c>
      <c r="C4" s="162" t="s">
        <v>157</v>
      </c>
      <c r="D4" s="164" t="s">
        <v>158</v>
      </c>
      <c r="E4" s="166" t="s">
        <v>159</v>
      </c>
      <c r="F4" s="160" t="s">
        <v>160</v>
      </c>
      <c r="G4" s="160" t="s">
        <v>161</v>
      </c>
      <c r="H4" s="155" t="s">
        <v>162</v>
      </c>
      <c r="I4" s="155" t="s">
        <v>164</v>
      </c>
      <c r="J4" s="157" t="s">
        <v>165</v>
      </c>
      <c r="K4" s="157" t="s">
        <v>165</v>
      </c>
      <c r="L4" s="149">
        <v>0.625</v>
      </c>
      <c r="M4" s="149">
        <v>0.41666666666666669</v>
      </c>
      <c r="N4" s="56" t="s">
        <v>166</v>
      </c>
      <c r="O4" s="56" t="s">
        <v>167</v>
      </c>
      <c r="P4" s="56">
        <v>5</v>
      </c>
      <c r="Q4" s="151" t="s">
        <v>168</v>
      </c>
      <c r="R4" s="153" t="s">
        <v>169</v>
      </c>
      <c r="S4" s="151" t="s">
        <v>168</v>
      </c>
      <c r="T4" s="153" t="s">
        <v>170</v>
      </c>
      <c r="U4" s="145">
        <v>4000</v>
      </c>
      <c r="V4" s="147" t="s">
        <v>171</v>
      </c>
    </row>
    <row r="5" spans="1:23" s="29" customFormat="1" ht="28" customHeight="1" x14ac:dyDescent="0.2">
      <c r="A5" s="161"/>
      <c r="B5" s="161"/>
      <c r="C5" s="163"/>
      <c r="D5" s="165"/>
      <c r="E5" s="167"/>
      <c r="F5" s="161"/>
      <c r="G5" s="161"/>
      <c r="H5" s="156"/>
      <c r="I5" s="156"/>
      <c r="J5" s="158"/>
      <c r="K5" s="158"/>
      <c r="L5" s="150"/>
      <c r="M5" s="150"/>
      <c r="N5" s="56" t="s">
        <v>172</v>
      </c>
      <c r="O5" s="56" t="s">
        <v>173</v>
      </c>
      <c r="P5" s="56">
        <v>3</v>
      </c>
      <c r="Q5" s="152"/>
      <c r="R5" s="154"/>
      <c r="S5" s="152"/>
      <c r="T5" s="154"/>
      <c r="U5" s="146"/>
      <c r="V5" s="148"/>
    </row>
    <row r="6" spans="1:23" s="37" customFormat="1" ht="45" customHeight="1" x14ac:dyDescent="0.2">
      <c r="A6" s="31">
        <v>2334010</v>
      </c>
      <c r="B6" s="31" t="s">
        <v>156</v>
      </c>
      <c r="C6" s="53" t="s">
        <v>266</v>
      </c>
      <c r="D6" s="52" t="s">
        <v>174</v>
      </c>
      <c r="E6" s="25" t="s">
        <v>175</v>
      </c>
      <c r="F6" s="25" t="s">
        <v>176</v>
      </c>
      <c r="G6" s="25" t="s">
        <v>177</v>
      </c>
      <c r="H6" s="26" t="s">
        <v>162</v>
      </c>
      <c r="I6" s="26" t="s">
        <v>164</v>
      </c>
      <c r="J6" s="26" t="s">
        <v>178</v>
      </c>
      <c r="K6" s="36" t="s">
        <v>179</v>
      </c>
      <c r="L6" s="28">
        <v>0.625</v>
      </c>
      <c r="M6" s="28">
        <v>0.41666666666666669</v>
      </c>
      <c r="N6" s="56" t="s">
        <v>139</v>
      </c>
      <c r="O6" s="56" t="s">
        <v>180</v>
      </c>
      <c r="P6" s="56">
        <v>8</v>
      </c>
      <c r="Q6" s="33" t="s">
        <v>181</v>
      </c>
      <c r="R6" s="34" t="s">
        <v>182</v>
      </c>
      <c r="S6" s="33" t="s">
        <v>168</v>
      </c>
      <c r="T6" s="34" t="s">
        <v>183</v>
      </c>
      <c r="U6" s="30">
        <v>5000</v>
      </c>
      <c r="V6" s="55" t="s">
        <v>184</v>
      </c>
    </row>
    <row r="7" spans="1:23" s="29" customFormat="1" ht="28" customHeight="1" x14ac:dyDescent="0.2">
      <c r="A7" s="23">
        <v>2521030</v>
      </c>
      <c r="B7" s="23" t="s">
        <v>185</v>
      </c>
      <c r="C7" s="51" t="s">
        <v>186</v>
      </c>
      <c r="D7" s="51" t="s">
        <v>187</v>
      </c>
      <c r="E7" s="25" t="s">
        <v>188</v>
      </c>
      <c r="F7" s="24" t="s">
        <v>189</v>
      </c>
      <c r="G7" s="24" t="s">
        <v>190</v>
      </c>
      <c r="H7" s="26" t="s">
        <v>135</v>
      </c>
      <c r="I7" s="26" t="s">
        <v>191</v>
      </c>
      <c r="J7" s="27" t="s">
        <v>138</v>
      </c>
      <c r="K7" s="27" t="s">
        <v>137</v>
      </c>
      <c r="L7" s="38">
        <v>0.625</v>
      </c>
      <c r="M7" s="38">
        <v>0.41666666666666669</v>
      </c>
      <c r="N7" s="56" t="s">
        <v>139</v>
      </c>
      <c r="O7" s="56" t="s">
        <v>180</v>
      </c>
      <c r="P7" s="56">
        <v>6</v>
      </c>
      <c r="Q7" s="27" t="s">
        <v>140</v>
      </c>
      <c r="R7" s="34" t="s">
        <v>192</v>
      </c>
      <c r="S7" s="33" t="s">
        <v>193</v>
      </c>
      <c r="T7" s="34" t="s">
        <v>192</v>
      </c>
      <c r="U7" s="35">
        <v>1100</v>
      </c>
      <c r="V7" s="51" t="s">
        <v>194</v>
      </c>
    </row>
    <row r="8" spans="1:23" s="29" customFormat="1" ht="28" customHeight="1" x14ac:dyDescent="0.2">
      <c r="A8" s="39">
        <v>2525020</v>
      </c>
      <c r="B8" s="39" t="s">
        <v>185</v>
      </c>
      <c r="C8" s="53" t="s">
        <v>195</v>
      </c>
      <c r="D8" s="52" t="s">
        <v>196</v>
      </c>
      <c r="E8" s="25" t="s">
        <v>197</v>
      </c>
      <c r="F8" s="32" t="s">
        <v>198</v>
      </c>
      <c r="G8" s="39" t="s">
        <v>199</v>
      </c>
      <c r="H8" s="40" t="s">
        <v>265</v>
      </c>
      <c r="I8" s="26" t="s">
        <v>164</v>
      </c>
      <c r="J8" s="27" t="s">
        <v>165</v>
      </c>
      <c r="K8" s="27" t="s">
        <v>137</v>
      </c>
      <c r="L8" s="28">
        <v>0.625</v>
      </c>
      <c r="M8" s="28">
        <v>0.41666666666666669</v>
      </c>
      <c r="N8" s="56" t="s">
        <v>139</v>
      </c>
      <c r="O8" s="56" t="s">
        <v>180</v>
      </c>
      <c r="P8" s="56">
        <v>6</v>
      </c>
      <c r="Q8" s="27" t="s">
        <v>200</v>
      </c>
      <c r="R8" s="34" t="s">
        <v>192</v>
      </c>
      <c r="S8" s="33" t="s">
        <v>168</v>
      </c>
      <c r="T8" s="34" t="s">
        <v>143</v>
      </c>
      <c r="U8" s="35">
        <v>1100</v>
      </c>
      <c r="V8" s="51" t="s">
        <v>201</v>
      </c>
    </row>
    <row r="9" spans="1:23" s="29" customFormat="1" ht="28" customHeight="1" x14ac:dyDescent="0.2">
      <c r="A9" s="160">
        <v>2406010</v>
      </c>
      <c r="B9" s="160" t="s">
        <v>202</v>
      </c>
      <c r="C9" s="162" t="s">
        <v>203</v>
      </c>
      <c r="D9" s="164" t="s">
        <v>204</v>
      </c>
      <c r="E9" s="166" t="s">
        <v>205</v>
      </c>
      <c r="F9" s="160" t="s">
        <v>253</v>
      </c>
      <c r="G9" s="160" t="s">
        <v>206</v>
      </c>
      <c r="H9" s="168" t="s">
        <v>162</v>
      </c>
      <c r="I9" s="155" t="s">
        <v>191</v>
      </c>
      <c r="J9" s="157" t="s">
        <v>150</v>
      </c>
      <c r="K9" s="157" t="s">
        <v>254</v>
      </c>
      <c r="L9" s="149">
        <v>0.625</v>
      </c>
      <c r="M9" s="149">
        <v>0.41666666666666669</v>
      </c>
      <c r="N9" s="56" t="s">
        <v>166</v>
      </c>
      <c r="O9" s="56" t="s">
        <v>255</v>
      </c>
      <c r="P9" s="56">
        <v>7</v>
      </c>
      <c r="Q9" s="151" t="s">
        <v>200</v>
      </c>
      <c r="R9" s="153" t="s">
        <v>220</v>
      </c>
      <c r="S9" s="151" t="s">
        <v>256</v>
      </c>
      <c r="T9" s="153" t="s">
        <v>257</v>
      </c>
      <c r="U9" s="145">
        <v>2000</v>
      </c>
      <c r="V9" s="147" t="s">
        <v>207</v>
      </c>
    </row>
    <row r="10" spans="1:23" s="29" customFormat="1" ht="28" customHeight="1" x14ac:dyDescent="0.2">
      <c r="A10" s="161"/>
      <c r="B10" s="161"/>
      <c r="C10" s="163"/>
      <c r="D10" s="165"/>
      <c r="E10" s="167"/>
      <c r="F10" s="161"/>
      <c r="G10" s="161"/>
      <c r="H10" s="169"/>
      <c r="I10" s="156"/>
      <c r="J10" s="158"/>
      <c r="K10" s="158"/>
      <c r="L10" s="150"/>
      <c r="M10" s="150"/>
      <c r="N10" s="56" t="s">
        <v>172</v>
      </c>
      <c r="O10" s="56" t="s">
        <v>258</v>
      </c>
      <c r="P10" s="56">
        <v>2</v>
      </c>
      <c r="Q10" s="152"/>
      <c r="R10" s="154"/>
      <c r="S10" s="152"/>
      <c r="T10" s="154"/>
      <c r="U10" s="146"/>
      <c r="V10" s="148"/>
    </row>
    <row r="11" spans="1:23" s="29" customFormat="1" ht="28" customHeight="1" x14ac:dyDescent="0.2">
      <c r="A11" s="160">
        <v>2430030</v>
      </c>
      <c r="B11" s="160" t="s">
        <v>202</v>
      </c>
      <c r="C11" s="162" t="s">
        <v>208</v>
      </c>
      <c r="D11" s="164" t="s">
        <v>209</v>
      </c>
      <c r="E11" s="166" t="s">
        <v>210</v>
      </c>
      <c r="F11" s="160" t="s">
        <v>259</v>
      </c>
      <c r="G11" s="160" t="s">
        <v>211</v>
      </c>
      <c r="H11" s="168" t="s">
        <v>265</v>
      </c>
      <c r="I11" s="155" t="s">
        <v>260</v>
      </c>
      <c r="J11" s="157" t="s">
        <v>261</v>
      </c>
      <c r="K11" s="159" t="s">
        <v>213</v>
      </c>
      <c r="L11" s="149">
        <v>0.625</v>
      </c>
      <c r="M11" s="149">
        <v>0.41666666666666669</v>
      </c>
      <c r="N11" s="56" t="s">
        <v>166</v>
      </c>
      <c r="O11" s="56" t="s">
        <v>262</v>
      </c>
      <c r="P11" s="56">
        <v>5</v>
      </c>
      <c r="Q11" s="151" t="s">
        <v>263</v>
      </c>
      <c r="R11" s="153" t="s">
        <v>264</v>
      </c>
      <c r="S11" s="151" t="s">
        <v>200</v>
      </c>
      <c r="T11" s="153" t="s">
        <v>220</v>
      </c>
      <c r="U11" s="145">
        <v>2200</v>
      </c>
      <c r="V11" s="147" t="s">
        <v>214</v>
      </c>
    </row>
    <row r="12" spans="1:23" s="29" customFormat="1" ht="28" customHeight="1" x14ac:dyDescent="0.2">
      <c r="A12" s="161"/>
      <c r="B12" s="161"/>
      <c r="C12" s="163"/>
      <c r="D12" s="165"/>
      <c r="E12" s="167"/>
      <c r="F12" s="161"/>
      <c r="G12" s="161"/>
      <c r="H12" s="169"/>
      <c r="I12" s="156"/>
      <c r="J12" s="158"/>
      <c r="K12" s="158"/>
      <c r="L12" s="150"/>
      <c r="M12" s="150"/>
      <c r="N12" s="56" t="s">
        <v>172</v>
      </c>
      <c r="O12" s="56" t="s">
        <v>258</v>
      </c>
      <c r="P12" s="56">
        <v>2</v>
      </c>
      <c r="Q12" s="152"/>
      <c r="R12" s="154"/>
      <c r="S12" s="152"/>
      <c r="T12" s="154"/>
      <c r="U12" s="146"/>
      <c r="V12" s="148"/>
    </row>
    <row r="13" spans="1:23" s="37" customFormat="1" ht="28" customHeight="1" x14ac:dyDescent="0.2">
      <c r="A13" s="41">
        <v>2450020</v>
      </c>
      <c r="B13" s="41" t="s">
        <v>202</v>
      </c>
      <c r="C13" s="54" t="s">
        <v>215</v>
      </c>
      <c r="D13" s="44" t="s">
        <v>216</v>
      </c>
      <c r="E13" s="42" t="s">
        <v>217</v>
      </c>
      <c r="F13" s="33" t="s">
        <v>218</v>
      </c>
      <c r="G13" s="33" t="s">
        <v>219</v>
      </c>
      <c r="H13" s="40" t="s">
        <v>265</v>
      </c>
      <c r="I13" s="26" t="s">
        <v>212</v>
      </c>
      <c r="J13" s="27" t="s">
        <v>137</v>
      </c>
      <c r="K13" s="27" t="s">
        <v>165</v>
      </c>
      <c r="L13" s="28">
        <v>0.625</v>
      </c>
      <c r="M13" s="28">
        <v>0.41666666666666669</v>
      </c>
      <c r="N13" s="56" t="s">
        <v>139</v>
      </c>
      <c r="O13" s="56" t="s">
        <v>180</v>
      </c>
      <c r="P13" s="56">
        <v>6</v>
      </c>
      <c r="Q13" s="27" t="s">
        <v>153</v>
      </c>
      <c r="R13" s="27" t="s">
        <v>220</v>
      </c>
      <c r="S13" s="33" t="s">
        <v>168</v>
      </c>
      <c r="T13" s="34" t="s">
        <v>169</v>
      </c>
      <c r="U13" s="30" t="s">
        <v>221</v>
      </c>
      <c r="V13" s="55" t="s">
        <v>222</v>
      </c>
    </row>
    <row r="14" spans="1:23" s="29" customFormat="1" ht="28" customHeight="1" x14ac:dyDescent="0.2">
      <c r="A14" s="39">
        <v>2621220</v>
      </c>
      <c r="B14" s="39" t="s">
        <v>223</v>
      </c>
      <c r="C14" s="53" t="s">
        <v>224</v>
      </c>
      <c r="D14" s="52" t="s">
        <v>225</v>
      </c>
      <c r="E14" s="25" t="s">
        <v>226</v>
      </c>
      <c r="F14" s="25" t="s">
        <v>227</v>
      </c>
      <c r="G14" s="25" t="s">
        <v>228</v>
      </c>
      <c r="H14" s="31" t="s">
        <v>162</v>
      </c>
      <c r="I14" s="26" t="s">
        <v>212</v>
      </c>
      <c r="J14" s="27" t="s">
        <v>137</v>
      </c>
      <c r="K14" s="27" t="s">
        <v>138</v>
      </c>
      <c r="L14" s="28">
        <v>0.625</v>
      </c>
      <c r="M14" s="28">
        <v>0.41666666666666669</v>
      </c>
      <c r="N14" s="56" t="s">
        <v>139</v>
      </c>
      <c r="O14" s="56" t="s">
        <v>180</v>
      </c>
      <c r="P14" s="56">
        <v>5</v>
      </c>
      <c r="Q14" s="27" t="s">
        <v>142</v>
      </c>
      <c r="R14" s="27" t="s">
        <v>143</v>
      </c>
      <c r="S14" s="33" t="s">
        <v>168</v>
      </c>
      <c r="T14" s="34" t="s">
        <v>143</v>
      </c>
      <c r="U14" s="35">
        <v>1650</v>
      </c>
      <c r="V14" s="51" t="s">
        <v>229</v>
      </c>
    </row>
    <row r="15" spans="1:23" s="29" customFormat="1" ht="28" customHeight="1" x14ac:dyDescent="0.2">
      <c r="A15" s="39">
        <v>2631020</v>
      </c>
      <c r="B15" s="39" t="s">
        <v>223</v>
      </c>
      <c r="C15" s="53" t="s">
        <v>230</v>
      </c>
      <c r="D15" s="52" t="s">
        <v>231</v>
      </c>
      <c r="E15" s="25" t="s">
        <v>232</v>
      </c>
      <c r="F15" s="25" t="s">
        <v>233</v>
      </c>
      <c r="G15" s="25" t="s">
        <v>234</v>
      </c>
      <c r="H15" s="43" t="s">
        <v>162</v>
      </c>
      <c r="I15" s="43" t="s">
        <v>164</v>
      </c>
      <c r="J15" s="43" t="s">
        <v>165</v>
      </c>
      <c r="K15" s="27" t="s">
        <v>165</v>
      </c>
      <c r="L15" s="28">
        <v>0.625</v>
      </c>
      <c r="M15" s="28">
        <v>0.41666666666666669</v>
      </c>
      <c r="N15" s="56" t="s">
        <v>139</v>
      </c>
      <c r="O15" s="56" t="s">
        <v>165</v>
      </c>
      <c r="P15" s="56">
        <v>5</v>
      </c>
      <c r="Q15" s="27" t="s">
        <v>140</v>
      </c>
      <c r="R15" s="34" t="s">
        <v>169</v>
      </c>
      <c r="S15" s="27" t="s">
        <v>142</v>
      </c>
      <c r="T15" s="34" t="s">
        <v>143</v>
      </c>
      <c r="U15" s="35">
        <v>4000</v>
      </c>
      <c r="V15" s="55" t="s">
        <v>235</v>
      </c>
      <c r="W15" s="37"/>
    </row>
    <row r="16" spans="1:23" s="29" customFormat="1" ht="28" customHeight="1" x14ac:dyDescent="0.2">
      <c r="A16" s="33">
        <v>2702090</v>
      </c>
      <c r="B16" s="33" t="s">
        <v>236</v>
      </c>
      <c r="C16" s="54" t="s">
        <v>237</v>
      </c>
      <c r="D16" s="44" t="s">
        <v>238</v>
      </c>
      <c r="E16" s="42" t="s">
        <v>239</v>
      </c>
      <c r="F16" s="44" t="s">
        <v>240</v>
      </c>
      <c r="G16" s="44" t="s">
        <v>241</v>
      </c>
      <c r="H16" s="40" t="s">
        <v>135</v>
      </c>
      <c r="I16" s="27" t="s">
        <v>165</v>
      </c>
      <c r="J16" s="27" t="s">
        <v>165</v>
      </c>
      <c r="K16" s="27" t="s">
        <v>165</v>
      </c>
      <c r="L16" s="28">
        <v>0.625</v>
      </c>
      <c r="M16" s="28">
        <v>0.41666666666666669</v>
      </c>
      <c r="N16" s="56" t="s">
        <v>139</v>
      </c>
      <c r="O16" s="56" t="s">
        <v>165</v>
      </c>
      <c r="P16" s="56">
        <v>6</v>
      </c>
      <c r="Q16" s="27" t="s">
        <v>142</v>
      </c>
      <c r="R16" s="27" t="s">
        <v>242</v>
      </c>
      <c r="S16" s="27" t="s">
        <v>140</v>
      </c>
      <c r="T16" s="27" t="s">
        <v>242</v>
      </c>
      <c r="U16" s="35">
        <v>2000</v>
      </c>
      <c r="V16" s="51" t="s">
        <v>243</v>
      </c>
    </row>
    <row r="17" spans="1:22" s="37" customFormat="1" ht="28" customHeight="1" x14ac:dyDescent="0.2">
      <c r="A17" s="39">
        <v>2771010</v>
      </c>
      <c r="B17" s="39" t="s">
        <v>236</v>
      </c>
      <c r="C17" s="53" t="s">
        <v>244</v>
      </c>
      <c r="D17" s="52" t="s">
        <v>245</v>
      </c>
      <c r="E17" s="25" t="s">
        <v>246</v>
      </c>
      <c r="F17" s="25" t="s">
        <v>247</v>
      </c>
      <c r="G17" s="25" t="s">
        <v>248</v>
      </c>
      <c r="H17" s="45" t="s">
        <v>162</v>
      </c>
      <c r="I17" s="26" t="s">
        <v>249</v>
      </c>
      <c r="J17" s="27" t="s">
        <v>163</v>
      </c>
      <c r="K17" s="27" t="s">
        <v>165</v>
      </c>
      <c r="L17" s="46">
        <v>0.58333333333333337</v>
      </c>
      <c r="M17" s="46">
        <v>0.45833333333333331</v>
      </c>
      <c r="N17" s="56" t="s">
        <v>139</v>
      </c>
      <c r="O17" s="56" t="s">
        <v>180</v>
      </c>
      <c r="P17" s="56">
        <v>5</v>
      </c>
      <c r="Q17" s="27" t="s">
        <v>250</v>
      </c>
      <c r="R17" s="27" t="s">
        <v>143</v>
      </c>
      <c r="S17" s="27" t="s">
        <v>250</v>
      </c>
      <c r="T17" s="27" t="s">
        <v>143</v>
      </c>
      <c r="U17" s="30">
        <v>1650</v>
      </c>
      <c r="V17" s="55" t="s">
        <v>251</v>
      </c>
    </row>
    <row r="18" spans="1:22" x14ac:dyDescent="0.3">
      <c r="N18" s="49" t="s">
        <v>252</v>
      </c>
    </row>
    <row r="19" spans="1:22" x14ac:dyDescent="0.3">
      <c r="H19" s="50"/>
    </row>
  </sheetData>
  <autoFilter ref="A1:WVS17"/>
  <mergeCells count="57">
    <mergeCell ref="F4:F5"/>
    <mergeCell ref="A4:A5"/>
    <mergeCell ref="B4:B5"/>
    <mergeCell ref="C4:C5"/>
    <mergeCell ref="D4:D5"/>
    <mergeCell ref="E4:E5"/>
    <mergeCell ref="M4:M5"/>
    <mergeCell ref="Q4:Q5"/>
    <mergeCell ref="R4:R5"/>
    <mergeCell ref="G4:G5"/>
    <mergeCell ref="H4:H5"/>
    <mergeCell ref="I4:I5"/>
    <mergeCell ref="J4:J5"/>
    <mergeCell ref="K4:K5"/>
    <mergeCell ref="V4:V5"/>
    <mergeCell ref="B9:B10"/>
    <mergeCell ref="C9:C10"/>
    <mergeCell ref="D9:D10"/>
    <mergeCell ref="E9:E10"/>
    <mergeCell ref="F9:F10"/>
    <mergeCell ref="G9:G10"/>
    <mergeCell ref="H9:H10"/>
    <mergeCell ref="I9:I10"/>
    <mergeCell ref="S4:S5"/>
    <mergeCell ref="T4:T5"/>
    <mergeCell ref="U4:U5"/>
    <mergeCell ref="J9:J10"/>
    <mergeCell ref="K9:K10"/>
    <mergeCell ref="L9:L10"/>
    <mergeCell ref="L4:L5"/>
    <mergeCell ref="T9:T10"/>
    <mergeCell ref="U9:U10"/>
    <mergeCell ref="V9:V10"/>
    <mergeCell ref="A11:A12"/>
    <mergeCell ref="B11:B12"/>
    <mergeCell ref="C11:C12"/>
    <mergeCell ref="D11:D12"/>
    <mergeCell ref="E11:E12"/>
    <mergeCell ref="F11:F12"/>
    <mergeCell ref="Q9:Q10"/>
    <mergeCell ref="R9:R10"/>
    <mergeCell ref="S9:S10"/>
    <mergeCell ref="A9:A10"/>
    <mergeCell ref="M9:M10"/>
    <mergeCell ref="G11:G12"/>
    <mergeCell ref="H11:H12"/>
    <mergeCell ref="I11:I12"/>
    <mergeCell ref="J11:J12"/>
    <mergeCell ref="S11:S12"/>
    <mergeCell ref="T11:T12"/>
    <mergeCell ref="K11:K12"/>
    <mergeCell ref="U11:U12"/>
    <mergeCell ref="V11:V12"/>
    <mergeCell ref="L11:L12"/>
    <mergeCell ref="M11:M12"/>
    <mergeCell ref="Q11:Q12"/>
    <mergeCell ref="R11:R12"/>
  </mergeCells>
  <phoneticPr fontId="1"/>
  <dataValidations count="2">
    <dataValidation imeMode="on" allowBlank="1" showInputMessage="1" showErrorMessage="1" sqref="Q6:S17 Q2:S4"/>
    <dataValidation imeMode="off" allowBlank="1" showInputMessage="1" showErrorMessage="1" sqref="J13:K14 G8 I2:K2 D7:G7 T2:T3 I15:K16 U3:U4 I3 L7:M7 J17:M17 J4:K4 JH14:JO17 TD14:TK17 ACZ14:ADG17 AMV14:ANC17 AWR14:AWY17 BGN14:BGU17 BQJ14:BQQ17 CAF14:CAM17 CKB14:CKI17 CTX14:CUE17 DDT14:DEA17 DNP14:DNW17 DXL14:DXS17 EHH14:EHO17 ERD14:ERK17 FAZ14:FBG17 FKV14:FLC17 FUR14:FUY17 GEN14:GEU17 GOJ14:GOQ17 GYF14:GYM17 HIB14:HII17 HRX14:HSE17 IBT14:ICA17 ILP14:ILW17 IVL14:IVS17 JFH14:JFO17 JPD14:JPK17 JYZ14:JZG17 KIV14:KJC17 KSR14:KSY17 LCN14:LCU17 LMJ14:LMQ17 LWF14:LWM17 MGB14:MGI17 MPX14:MQE17 MZT14:NAA17 NJP14:NJW17 NTL14:NTS17 ODH14:ODO17 OND14:ONK17 OWZ14:OXG17 PGV14:PHC17 PQR14:PQY17 QAN14:QAU17 QKJ14:QKQ17 QUF14:QUM17 REB14:REI17 RNX14:ROE17 RXT14:RYA17 SHP14:SHW17 SRL14:SRS17 TBH14:TBO17 TLD14:TLK17 TUZ14:TVG17 UEV14:UFC17 UOR14:UOY17 UYN14:UYU17 VIJ14:VIQ17 VSF14:VSM17 WCB14:WCI17 WVT14:WWA17 WLX14:WME17 WVQ7:WWA12 WVQ13:WVZ13 WVQ14:WVS15 WLU7:WME12 WLU13:WMD13 WLU14:WLW15 WBY7:WCI12 WBY13:WCH13 WBY14:WCA15 VSC7:VSM12 VSC13:VSL13 VSC14:VSE15 VIG7:VIQ12 VIG13:VIP13 VIG14:VII15 UYK7:UYU12 UYK13:UYT13 UYK14:UYM15 UOO7:UOY12 UOO13:UOX13 UOO14:UOQ15 UES7:UFC12 UES13:UFB13 UES14:UEU15 TUW7:TVG12 TUW13:TVF13 TUW14:TUY15 TLA7:TLK12 TLA13:TLJ13 TLA14:TLC15 TBE7:TBO12 TBE13:TBN13 TBE14:TBG15 SRI7:SRS12 SRI13:SRR13 SRI14:SRK15 SHM7:SHW12 SHM13:SHV13 SHM14:SHO15 RXQ7:RYA12 RXQ13:RXZ13 RXQ14:RXS15 RNU7:ROE12 RNU13:ROD13 RNU14:RNW15 RDY7:REI12 RDY13:REH13 RDY14:REA15 QUC7:QUM12 QUC13:QUL13 QUC14:QUE15 QKG7:QKQ12 QKG13:QKP13 QKG14:QKI15 QAK7:QAU12 QAK13:QAT13 QAK14:QAM15 PQO7:PQY12 PQO13:PQX13 PQO14:PQQ15 PGS7:PHC12 PGS13:PHB13 PGS14:PGU15 OWW7:OXG12 OWW13:OXF13 OWW14:OWY15 ONA7:ONK12 ONA13:ONJ13 ONA14:ONC15 ODE7:ODO12 ODE13:ODN13 ODE14:ODG15 NTI7:NTS12 NTI13:NTR13 NTI14:NTK15 NJM7:NJW12 NJM13:NJV13 NJM14:NJO15 MZQ7:NAA12 MZQ13:MZZ13 MZQ14:MZS15 MPU7:MQE12 MPU13:MQD13 MPU14:MPW15 MFY7:MGI12 MFY13:MGH13 MFY14:MGA15 LWC7:LWM12 LWC13:LWL13 LWC14:LWE15 LMG7:LMQ12 LMG13:LMP13 LMG14:LMI15 LCK7:LCU12 LCK13:LCT13 LCK14:LCM15 KSO7:KSY12 KSO13:KSX13 KSO14:KSQ15 KIS7:KJC12 KIS13:KJB13 KIS14:KIU15 JYW7:JZG12 JYW13:JZF13 JYW14:JYY15 JPA7:JPK12 JPA13:JPJ13 JPA14:JPC15 JFE7:JFO12 JFE13:JFN13 JFE14:JFG15 IVI7:IVS12 IVI13:IVR13 IVI14:IVK15 ILM7:ILW12 ILM13:ILV13 ILM14:ILO15 IBQ7:ICA12 IBQ13:IBZ13 IBQ14:IBS15 HRU7:HSE12 HRU13:HSD13 HRU14:HRW15 HHY7:HII12 HHY13:HIH13 HHY14:HIA15 GYC7:GYM12 GYC13:GYL13 GYC14:GYE15 GOG7:GOQ12 GOG13:GOP13 GOG14:GOI15 GEK7:GEU12 GEK13:GET13 GEK14:GEM15 FUO7:FUY12 FUO13:FUX13 FUO14:FUQ15 FKS7:FLC12 FKS13:FLB13 FKS14:FKU15 FAW7:FBG12 FAW13:FBF13 FAW14:FAY15 ERA7:ERK12 ERA13:ERJ13 ERA14:ERC15 EHE7:EHO12 EHE13:EHN13 EHE14:EHG15 DXI7:DXS12 DXI13:DXR13 DXI14:DXK15 DNM7:DNW12 DNM13:DNV13 DNM14:DNO15 DDQ7:DEA12 DDQ13:DDZ13 DDQ14:DDS15 CTU7:CUE12 CTU13:CUD13 CTU14:CTW15 CJY7:CKI12 CJY13:CKH13 CJY14:CKA15 CAC7:CAM12 CAC13:CAL13 CAC14:CAE15 BQG7:BQQ12 BQG13:BQP13 BQG14:BQI15 BGK7:BGU12 BGK13:BGT13 BGK14:BGM15 AWO7:AWY12 AWO13:AWX13 AWO14:AWQ15 AMS7:ANC12 AMS13:ANB13 AMS14:AMU15 ACW7:ADG12 ACW13:ADF13 ACW14:ACY15 TA7:TK12 TA13:TJ13 TA14:TC15 JE7:JO12 JE13:JN13 JE14:JG15 UEO7:UEO15 TUS7:TUS15 TKW7:TKW15 TBA7:TBA15 SRE7:SRE15 SHI7:SHI15 RXM7:RXM15 RNQ7:RNQ15 RDU7:RDU15 QTY7:QTY15 QKC7:QKC15 QAG7:QAG15 PQK7:PQK15 PGO7:PGO15 OWS7:OWS15 OMW7:OMW15 ODA7:ODA15 NTE7:NTE15 NJI7:NJI15 MZM7:MZM15 MPQ7:MPQ15 MFU7:MFU15 LVY7:LVY15 LMC7:LMC15 LCG7:LCG15 KSK7:KSK15 KIO7:KIO15 JYS7:JYS15 JOW7:JOW15 JFA7:JFA15 IVE7:IVE15 ILI7:ILI15 IBM7:IBM15 HRQ7:HRQ15 HHU7:HHU15 GXY7:GXY15 GOC7:GOC15 GEG7:GEG15 FUK7:FUK15 FKO7:FKO15 FAS7:FAS15 EQW7:EQW15 EHA7:EHA15 DXE7:DXE15 DNI7:DNI15 DDM7:DDM15 CTQ7:CTQ15 CJU7:CJU15 BZY7:BZY15 BQC7:BQC15 BGG7:BGG15 AWK7:AWK15 AMO7:AMO15 ACS7:ACS15 SW7:SW15 JA7:JA15 WVO7:WVO15 WLS7:WLS15 WBW7:WBW15 VSA7:VSA15 VIE7:VIE15 UYI7:UYI15 UOM7:UOM15 UEQ7:UEQ15 TUU7:TUU15 TKY7:TKY15 TBC7:TBC15 SRG7:SRG15 SHK7:SHK15 RXO7:RXO15 RNS7:RNS15 RDW7:RDW15 QUA7:QUA15 QKE7:QKE15 QAI7:QAI15 PQM7:PQM15 PGQ7:PGQ15 OWU7:OWU15 OMY7:OMY15 ODC7:ODC15 NTG7:NTG15 NJK7:NJK15 MZO7:MZO15 MPS7:MPS15 MFW7:MFW15 LWA7:LWA15 LME7:LME15 LCI7:LCI15 KSM7:KSM15 KIQ7:KIQ15 JYU7:JYU15 JOY7:JOY15 JFC7:JFC15 IVG7:IVG15 ILK7:ILK15 IBO7:IBO15 HRS7:HRS15 HHW7:HHW15 GYA7:GYA15 GOE7:GOE15 GEI7:GEI15 FUM7:FUM15 FKQ7:FKQ15 FAU7:FAU15 EQY7:EQY15 EHC7:EHC15 DXG7:DXG15 DNK7:DNK15 DDO7:DDO15 CTS7:CTS15 CJW7:CJW15 CAA7:CAA15 BQE7:BQE15 BGI7:BGI15 AWM7:AWM15 AMQ7:AMQ15 ACU7:ACU15 SY7:SY15 JC7:JC15 WVM7:WVM15 WLQ7:WLQ15 WBU7:WBU15 VRY7:VRY15 VIC7:VIC15 UYG7:UYG15 UOK7:UOK15 U6:U17 T11:T12 J7:K10 T7 T15 T17 D9:G15 H7:H9 H11 H13:H17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6"/>
  <sheetViews>
    <sheetView workbookViewId="0">
      <pane xSplit="3" ySplit="1" topLeftCell="D2" activePane="bottomRight" state="frozen"/>
      <selection activeCell="D25" sqref="D25"/>
      <selection pane="topRight" activeCell="D25" sqref="D25"/>
      <selection pane="bottomLeft" activeCell="D25" sqref="D25"/>
      <selection pane="bottomRight" activeCell="E9" sqref="E9"/>
    </sheetView>
  </sheetViews>
  <sheetFormatPr defaultRowHeight="13" x14ac:dyDescent="0.2"/>
  <cols>
    <col min="2" max="2" width="20.6328125" customWidth="1"/>
    <col min="4" max="4" width="10.6328125" customWidth="1"/>
    <col min="5" max="5" width="25.6328125" customWidth="1"/>
    <col min="6" max="7" width="10.6328125" customWidth="1"/>
    <col min="9" max="9" width="15.6328125" hidden="1" customWidth="1"/>
    <col min="10" max="11" width="0" hidden="1" customWidth="1"/>
    <col min="12" max="12" width="50.6328125" customWidth="1"/>
  </cols>
  <sheetData>
    <row r="1" spans="1:247" ht="18" customHeight="1" x14ac:dyDescent="0.2">
      <c r="A1" s="1" t="s">
        <v>1</v>
      </c>
      <c r="B1" s="2" t="s">
        <v>2</v>
      </c>
      <c r="C1" s="3" t="s">
        <v>3</v>
      </c>
      <c r="D1" s="3" t="s">
        <v>4</v>
      </c>
      <c r="E1" s="3" t="s">
        <v>99</v>
      </c>
      <c r="F1" s="1" t="s">
        <v>5</v>
      </c>
      <c r="G1" s="4" t="s">
        <v>100</v>
      </c>
      <c r="H1" s="3" t="s">
        <v>6</v>
      </c>
      <c r="I1" s="4" t="s">
        <v>7</v>
      </c>
      <c r="J1" s="3" t="s">
        <v>8</v>
      </c>
      <c r="K1" s="4" t="s">
        <v>9</v>
      </c>
      <c r="L1" s="4" t="s">
        <v>10</v>
      </c>
      <c r="M1" s="170" t="s">
        <v>11</v>
      </c>
      <c r="N1" s="170"/>
      <c r="O1" s="170" t="s">
        <v>12</v>
      </c>
      <c r="P1" s="170"/>
      <c r="Q1" s="170" t="s">
        <v>13</v>
      </c>
      <c r="R1" s="17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1:247" ht="18" customHeight="1" x14ac:dyDescent="0.2">
      <c r="A2" s="6">
        <v>1811</v>
      </c>
      <c r="B2" s="7" t="s">
        <v>14</v>
      </c>
      <c r="C2" s="8" t="s">
        <v>15</v>
      </c>
      <c r="D2" s="8" t="s">
        <v>101</v>
      </c>
      <c r="E2" s="8"/>
      <c r="F2" s="9" t="s">
        <v>16</v>
      </c>
      <c r="G2" s="9" t="s">
        <v>17</v>
      </c>
      <c r="H2" s="8" t="s">
        <v>18</v>
      </c>
      <c r="I2" s="10" t="s">
        <v>19</v>
      </c>
      <c r="J2" s="11" t="s">
        <v>20</v>
      </c>
      <c r="K2" s="9">
        <v>7</v>
      </c>
      <c r="L2" s="12" t="str">
        <f t="shared" ref="L2:L13" si="0">+I2&amp;"　"&amp;J2&amp;K2&amp;"F"</f>
        <v>北海道札幌市中央区南1条東1丁目3　パークイースト札幌7F</v>
      </c>
      <c r="M2" s="9" t="s">
        <v>21</v>
      </c>
      <c r="N2" s="9" t="s">
        <v>22</v>
      </c>
      <c r="O2" s="13" t="s">
        <v>23</v>
      </c>
      <c r="P2" s="13" t="s">
        <v>23</v>
      </c>
      <c r="Q2" s="13" t="s">
        <v>23</v>
      </c>
      <c r="R2" s="13" t="s">
        <v>23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247" ht="18" customHeight="1" x14ac:dyDescent="0.2">
      <c r="A3" s="6">
        <v>1812</v>
      </c>
      <c r="B3" s="7" t="s">
        <v>0</v>
      </c>
      <c r="C3" s="8" t="s">
        <v>24</v>
      </c>
      <c r="D3" s="8" t="s">
        <v>102</v>
      </c>
      <c r="E3" s="19" t="s">
        <v>103</v>
      </c>
      <c r="F3" s="9" t="s">
        <v>25</v>
      </c>
      <c r="G3" s="9" t="s">
        <v>26</v>
      </c>
      <c r="H3" s="8" t="s">
        <v>27</v>
      </c>
      <c r="I3" s="10" t="s">
        <v>28</v>
      </c>
      <c r="J3" s="11" t="s">
        <v>29</v>
      </c>
      <c r="K3" s="9">
        <v>2</v>
      </c>
      <c r="L3" s="12" t="str">
        <f t="shared" si="0"/>
        <v>宮城県仙台市青葉区中央1-6-18　山一仙台中央ビル2F</v>
      </c>
      <c r="M3" s="9" t="s">
        <v>21</v>
      </c>
      <c r="N3" s="9" t="s">
        <v>22</v>
      </c>
      <c r="O3" s="13" t="s">
        <v>23</v>
      </c>
      <c r="P3" s="13" t="s">
        <v>23</v>
      </c>
      <c r="Q3" s="13" t="s">
        <v>23</v>
      </c>
      <c r="R3" s="13" t="s">
        <v>23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</row>
    <row r="4" spans="1:247" ht="18" customHeight="1" x14ac:dyDescent="0.2">
      <c r="A4" s="6">
        <v>1813</v>
      </c>
      <c r="B4" s="7" t="s">
        <v>30</v>
      </c>
      <c r="C4" s="8" t="s">
        <v>31</v>
      </c>
      <c r="D4" s="8" t="s">
        <v>32</v>
      </c>
      <c r="E4" s="8"/>
      <c r="F4" s="9" t="s">
        <v>33</v>
      </c>
      <c r="G4" s="9" t="s">
        <v>34</v>
      </c>
      <c r="H4" s="8" t="s">
        <v>35</v>
      </c>
      <c r="I4" s="10" t="s">
        <v>36</v>
      </c>
      <c r="J4" s="11" t="s">
        <v>37</v>
      </c>
      <c r="K4" s="9">
        <v>18</v>
      </c>
      <c r="L4" s="12" t="str">
        <f t="shared" si="0"/>
        <v>東京都墨田区押上1丁目1番2号　東京スカイツリーイーストタワー18F</v>
      </c>
      <c r="M4" s="9" t="s">
        <v>38</v>
      </c>
      <c r="N4" s="9" t="s">
        <v>22</v>
      </c>
      <c r="O4" s="13" t="s">
        <v>23</v>
      </c>
      <c r="P4" s="13" t="s">
        <v>23</v>
      </c>
      <c r="Q4" s="13" t="s">
        <v>23</v>
      </c>
      <c r="R4" s="13" t="s">
        <v>23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ht="18" customHeight="1" x14ac:dyDescent="0.2">
      <c r="A5" s="6">
        <v>1814</v>
      </c>
      <c r="B5" s="7" t="s">
        <v>39</v>
      </c>
      <c r="C5" s="8" t="s">
        <v>40</v>
      </c>
      <c r="D5" s="8" t="s">
        <v>104</v>
      </c>
      <c r="E5" s="8"/>
      <c r="F5" s="9" t="s">
        <v>41</v>
      </c>
      <c r="G5" s="9" t="s">
        <v>42</v>
      </c>
      <c r="H5" s="8" t="s">
        <v>43</v>
      </c>
      <c r="I5" s="10" t="s">
        <v>44</v>
      </c>
      <c r="J5" s="11" t="s">
        <v>45</v>
      </c>
      <c r="K5" s="9">
        <v>6</v>
      </c>
      <c r="L5" s="12" t="str">
        <f t="shared" si="0"/>
        <v>静岡県熱海市田原本町9-1　熱海第一ビル6F</v>
      </c>
      <c r="M5" s="9" t="s">
        <v>21</v>
      </c>
      <c r="N5" s="9"/>
      <c r="O5" s="13"/>
      <c r="P5" s="13"/>
      <c r="Q5" s="13"/>
      <c r="R5" s="1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ht="18" customHeight="1" x14ac:dyDescent="0.2">
      <c r="A6" s="6">
        <v>1815</v>
      </c>
      <c r="B6" s="7" t="s">
        <v>46</v>
      </c>
      <c r="C6" s="8" t="s">
        <v>47</v>
      </c>
      <c r="D6" s="8" t="s">
        <v>104</v>
      </c>
      <c r="E6" s="8"/>
      <c r="F6" s="9" t="s">
        <v>105</v>
      </c>
      <c r="G6" s="9" t="s">
        <v>48</v>
      </c>
      <c r="H6" s="8" t="s">
        <v>49</v>
      </c>
      <c r="I6" s="10" t="s">
        <v>50</v>
      </c>
      <c r="J6" s="11" t="s">
        <v>51</v>
      </c>
      <c r="K6" s="9">
        <v>11</v>
      </c>
      <c r="L6" s="12" t="str">
        <f t="shared" si="0"/>
        <v>愛知県名古屋市中区丸の内2丁目18番25号　丸の内ＫＳビル11F</v>
      </c>
      <c r="M6" s="9" t="s">
        <v>21</v>
      </c>
      <c r="N6" s="9" t="s">
        <v>22</v>
      </c>
      <c r="O6" s="13" t="s">
        <v>23</v>
      </c>
      <c r="P6" s="13" t="s">
        <v>23</v>
      </c>
      <c r="Q6" s="13" t="s">
        <v>23</v>
      </c>
      <c r="R6" s="13" t="s">
        <v>23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ht="18" customHeight="1" x14ac:dyDescent="0.2">
      <c r="A7" s="6">
        <v>1816</v>
      </c>
      <c r="B7" s="14" t="s">
        <v>52</v>
      </c>
      <c r="C7" s="8" t="s">
        <v>53</v>
      </c>
      <c r="D7" s="8" t="s">
        <v>32</v>
      </c>
      <c r="E7" s="8"/>
      <c r="F7" s="9" t="s">
        <v>54</v>
      </c>
      <c r="G7" s="9" t="s">
        <v>55</v>
      </c>
      <c r="H7" s="8" t="s">
        <v>106</v>
      </c>
      <c r="I7" s="10" t="s">
        <v>56</v>
      </c>
      <c r="J7" s="11" t="s">
        <v>57</v>
      </c>
      <c r="K7" s="9">
        <v>6</v>
      </c>
      <c r="L7" s="12" t="str">
        <f t="shared" si="0"/>
        <v>長野県長野市南千歳1丁目10-6　藤栄ビル6F</v>
      </c>
      <c r="M7" s="9" t="s">
        <v>21</v>
      </c>
      <c r="N7" s="9" t="s">
        <v>22</v>
      </c>
      <c r="O7" s="13" t="s">
        <v>23</v>
      </c>
      <c r="P7" s="13" t="s">
        <v>23</v>
      </c>
      <c r="Q7" s="13" t="s">
        <v>23</v>
      </c>
      <c r="R7" s="13" t="s">
        <v>23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ht="18" customHeight="1" x14ac:dyDescent="0.2">
      <c r="A8" s="6">
        <v>1817</v>
      </c>
      <c r="B8" s="14" t="s">
        <v>58</v>
      </c>
      <c r="C8" s="15" t="s">
        <v>59</v>
      </c>
      <c r="D8" s="8" t="s">
        <v>32</v>
      </c>
      <c r="E8" s="8"/>
      <c r="F8" s="9" t="s">
        <v>60</v>
      </c>
      <c r="G8" s="9" t="s">
        <v>61</v>
      </c>
      <c r="H8" s="8" t="s">
        <v>62</v>
      </c>
      <c r="I8" s="10" t="s">
        <v>63</v>
      </c>
      <c r="J8" s="11" t="s">
        <v>64</v>
      </c>
      <c r="K8" s="9">
        <v>4</v>
      </c>
      <c r="L8" s="12" t="str">
        <f t="shared" si="0"/>
        <v>石川県金沢市西念1-1-3　コンフィデンス金沢4F</v>
      </c>
      <c r="M8" s="9" t="s">
        <v>21</v>
      </c>
      <c r="N8" s="9" t="s">
        <v>22</v>
      </c>
      <c r="O8" s="13" t="s">
        <v>23</v>
      </c>
      <c r="P8" s="13" t="s">
        <v>23</v>
      </c>
      <c r="Q8" s="13" t="s">
        <v>23</v>
      </c>
      <c r="R8" s="13" t="s">
        <v>23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ht="18" customHeight="1" x14ac:dyDescent="0.2">
      <c r="A9" s="6">
        <v>1818</v>
      </c>
      <c r="B9" s="7" t="s">
        <v>65</v>
      </c>
      <c r="C9" s="8" t="s">
        <v>66</v>
      </c>
      <c r="D9" s="8" t="s">
        <v>32</v>
      </c>
      <c r="E9" s="8"/>
      <c r="F9" s="9" t="s">
        <v>67</v>
      </c>
      <c r="G9" s="9" t="s">
        <v>68</v>
      </c>
      <c r="H9" s="16" t="s">
        <v>69</v>
      </c>
      <c r="I9" s="17" t="s">
        <v>70</v>
      </c>
      <c r="J9" s="11" t="s">
        <v>71</v>
      </c>
      <c r="K9" s="6">
        <v>6</v>
      </c>
      <c r="L9" s="12" t="str">
        <f t="shared" si="0"/>
        <v>大阪府大阪市北区堂島浜二丁目2番28号　堂島アクシスビル6F</v>
      </c>
      <c r="M9" s="9" t="s">
        <v>21</v>
      </c>
      <c r="N9" s="9" t="s">
        <v>22</v>
      </c>
      <c r="O9" s="18" t="s">
        <v>23</v>
      </c>
      <c r="P9" s="18" t="s">
        <v>23</v>
      </c>
      <c r="Q9" s="18" t="s">
        <v>23</v>
      </c>
      <c r="R9" s="18" t="s">
        <v>23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ht="18" customHeight="1" x14ac:dyDescent="0.2">
      <c r="A10" s="6">
        <v>1819</v>
      </c>
      <c r="B10" s="14" t="s">
        <v>72</v>
      </c>
      <c r="C10" s="8" t="s">
        <v>73</v>
      </c>
      <c r="D10" s="8" t="s">
        <v>32</v>
      </c>
      <c r="E10" s="8"/>
      <c r="F10" s="9" t="s">
        <v>74</v>
      </c>
      <c r="G10" s="9" t="s">
        <v>75</v>
      </c>
      <c r="H10" s="16" t="s">
        <v>76</v>
      </c>
      <c r="I10" s="10" t="s">
        <v>77</v>
      </c>
      <c r="J10" s="11" t="s">
        <v>78</v>
      </c>
      <c r="K10" s="6">
        <v>8</v>
      </c>
      <c r="L10" s="12" t="str">
        <f t="shared" si="0"/>
        <v>京都市下京区五条通新町東入東錺屋町186　ヤサカ五条ビル8F</v>
      </c>
      <c r="M10" s="9" t="s">
        <v>21</v>
      </c>
      <c r="N10" s="9" t="s">
        <v>22</v>
      </c>
      <c r="O10" s="18" t="s">
        <v>23</v>
      </c>
      <c r="P10" s="18" t="s">
        <v>23</v>
      </c>
      <c r="Q10" s="18" t="s">
        <v>23</v>
      </c>
      <c r="R10" s="18" t="s">
        <v>23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ht="18" customHeight="1" x14ac:dyDescent="0.2">
      <c r="A11" s="6">
        <v>1820</v>
      </c>
      <c r="B11" s="7" t="s">
        <v>79</v>
      </c>
      <c r="C11" s="8" t="s">
        <v>80</v>
      </c>
      <c r="D11" s="8" t="s">
        <v>32</v>
      </c>
      <c r="E11" s="8"/>
      <c r="F11" s="9" t="s">
        <v>81</v>
      </c>
      <c r="G11" s="9" t="s">
        <v>82</v>
      </c>
      <c r="H11" s="16" t="s">
        <v>83</v>
      </c>
      <c r="I11" s="17" t="s">
        <v>84</v>
      </c>
      <c r="J11" s="11" t="s">
        <v>85</v>
      </c>
      <c r="K11" s="6">
        <v>6</v>
      </c>
      <c r="L11" s="12" t="str">
        <f t="shared" si="0"/>
        <v>広島県広島市中区本通6-11　明治安田生命広島本通ビル6F</v>
      </c>
      <c r="M11" s="9" t="s">
        <v>21</v>
      </c>
      <c r="N11" s="9" t="s">
        <v>22</v>
      </c>
      <c r="O11" s="18" t="s">
        <v>23</v>
      </c>
      <c r="P11" s="18" t="s">
        <v>23</v>
      </c>
      <c r="Q11" s="18" t="s">
        <v>23</v>
      </c>
      <c r="R11" s="18" t="s">
        <v>23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ht="18" customHeight="1" x14ac:dyDescent="0.2">
      <c r="A12" s="6">
        <v>1822</v>
      </c>
      <c r="B12" s="7" t="s">
        <v>86</v>
      </c>
      <c r="C12" s="8" t="s">
        <v>87</v>
      </c>
      <c r="D12" s="8" t="s">
        <v>32</v>
      </c>
      <c r="E12" s="8"/>
      <c r="F12" s="9" t="s">
        <v>88</v>
      </c>
      <c r="G12" s="9" t="s">
        <v>89</v>
      </c>
      <c r="H12" s="16" t="s">
        <v>90</v>
      </c>
      <c r="I12" s="17" t="s">
        <v>91</v>
      </c>
      <c r="J12" s="11" t="s">
        <v>92</v>
      </c>
      <c r="K12" s="6">
        <v>4</v>
      </c>
      <c r="L12" s="12" t="str">
        <f t="shared" si="0"/>
        <v>福岡県福岡市中央区天神3-11-1　天神武藤ビル4F</v>
      </c>
      <c r="M12" s="9" t="s">
        <v>21</v>
      </c>
      <c r="N12" s="9" t="s">
        <v>22</v>
      </c>
      <c r="O12" s="18" t="s">
        <v>23</v>
      </c>
      <c r="P12" s="18" t="s">
        <v>23</v>
      </c>
      <c r="Q12" s="18" t="s">
        <v>23</v>
      </c>
      <c r="R12" s="18" t="s">
        <v>23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ht="18" customHeight="1" x14ac:dyDescent="0.2">
      <c r="A13" s="6">
        <v>1823</v>
      </c>
      <c r="B13" s="7" t="s">
        <v>107</v>
      </c>
      <c r="C13" s="8" t="s">
        <v>93</v>
      </c>
      <c r="D13" s="8" t="s">
        <v>32</v>
      </c>
      <c r="E13" s="8"/>
      <c r="F13" s="9" t="s">
        <v>94</v>
      </c>
      <c r="G13" s="9" t="s">
        <v>95</v>
      </c>
      <c r="H13" s="16" t="s">
        <v>96</v>
      </c>
      <c r="I13" s="17" t="s">
        <v>97</v>
      </c>
      <c r="J13" s="11" t="s">
        <v>98</v>
      </c>
      <c r="K13" s="6">
        <v>2</v>
      </c>
      <c r="L13" s="12" t="str">
        <f t="shared" si="0"/>
        <v>沖縄県那覇市久茂地３丁目１番１号　日本生命那覇ビル2F</v>
      </c>
      <c r="M13" s="9" t="s">
        <v>21</v>
      </c>
      <c r="N13" s="9" t="s">
        <v>22</v>
      </c>
      <c r="O13" s="18" t="s">
        <v>23</v>
      </c>
      <c r="P13" s="18" t="s">
        <v>23</v>
      </c>
      <c r="Q13" s="18" t="s">
        <v>23</v>
      </c>
      <c r="R13" s="18" t="s">
        <v>23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ht="18" customHeight="1" x14ac:dyDescent="0.2"/>
    <row r="15" spans="1:247" ht="18" customHeight="1" x14ac:dyDescent="0.2"/>
    <row r="16" spans="1:247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</sheetData>
  <mergeCells count="3">
    <mergeCell ref="M1:N1"/>
    <mergeCell ref="O1:P1"/>
    <mergeCell ref="Q1:R1"/>
  </mergeCells>
  <phoneticPr fontId="1"/>
  <hyperlinks>
    <hyperlink ref="E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経費明細書(旅館用)</vt:lpstr>
      <vt:lpstr>施設データ</vt:lpstr>
      <vt:lpstr>各旅行C</vt:lpstr>
      <vt:lpstr>'経費明細書(旅館用)'!ColumnTitle1</vt:lpstr>
      <vt:lpstr>'経費明細書(旅館用)'!Print_Area</vt:lpstr>
      <vt:lpstr>'経費明細書(旅館用)'!Print_Titles</vt:lpstr>
      <vt:lpstr>'経費明細書(旅館用)'!前貸し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LD94427</dc:creator>
  <cp:lastModifiedBy>塩澤恵子</cp:lastModifiedBy>
  <cp:lastPrinted>2020-07-31T00:31:51Z</cp:lastPrinted>
  <dcterms:created xsi:type="dcterms:W3CDTF">1997-01-08T22:48:59Z</dcterms:created>
  <dcterms:modified xsi:type="dcterms:W3CDTF">2020-08-02T01:15:11Z</dcterms:modified>
</cp:coreProperties>
</file>